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OBRAS PUBLICAS 2024-2027\1.  OBRAS PUBLICAS 2025\1.0ANTICIPOS OBRA 2025\ZOFEMAT MALECON\"/>
    </mc:Choice>
  </mc:AlternateContent>
  <bookViews>
    <workbookView xWindow="0" yWindow="0" windowWidth="24000" windowHeight="9630"/>
  </bookViews>
  <sheets>
    <sheet name="Sheet" sheetId="1" r:id="rId1"/>
  </sheets>
  <definedNames>
    <definedName name="_xlnm.Print_Area" localSheetId="0">Sheet!$A$1:$L$179</definedName>
    <definedName name="_xlnm.Print_Titles" localSheetId="0">Sheet!$1:$16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3" i="1" l="1"/>
  <c r="L164" i="1" s="1"/>
  <c r="L162" i="1"/>
  <c r="L161" i="1"/>
  <c r="L157" i="1"/>
  <c r="L156" i="1"/>
  <c r="L155" i="1"/>
  <c r="L154" i="1"/>
  <c r="L148" i="1"/>
  <c r="L147" i="1"/>
  <c r="L146" i="1"/>
  <c r="L145" i="1"/>
  <c r="L141" i="1"/>
  <c r="L140" i="1"/>
  <c r="L139" i="1"/>
  <c r="L135" i="1"/>
  <c r="L134" i="1"/>
  <c r="L133" i="1"/>
  <c r="L129" i="1"/>
  <c r="L128" i="1"/>
  <c r="L127" i="1"/>
  <c r="L126" i="1"/>
  <c r="L125" i="1"/>
  <c r="L124" i="1"/>
  <c r="L120" i="1"/>
  <c r="L119" i="1"/>
  <c r="L118" i="1"/>
  <c r="L117" i="1"/>
  <c r="L116" i="1"/>
  <c r="L115" i="1"/>
  <c r="L114" i="1"/>
  <c r="L113" i="1"/>
  <c r="L112" i="1"/>
  <c r="L111" i="1"/>
  <c r="L110" i="1"/>
  <c r="L106" i="1"/>
  <c r="L105" i="1"/>
  <c r="L104" i="1"/>
  <c r="L103" i="1"/>
  <c r="L102" i="1"/>
  <c r="L101" i="1"/>
  <c r="L97" i="1"/>
  <c r="L96" i="1"/>
  <c r="L95" i="1"/>
  <c r="L94" i="1"/>
  <c r="L93" i="1"/>
  <c r="L92" i="1"/>
  <c r="L91" i="1"/>
  <c r="L90" i="1"/>
  <c r="L80" i="1"/>
  <c r="L81" i="1"/>
  <c r="L82" i="1"/>
  <c r="L83" i="1"/>
  <c r="L84" i="1"/>
  <c r="L85" i="1"/>
  <c r="L86" i="1"/>
  <c r="L79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62" i="1"/>
  <c r="L46" i="1"/>
  <c r="L47" i="1"/>
  <c r="L48" i="1"/>
  <c r="L49" i="1"/>
  <c r="L50" i="1"/>
  <c r="L51" i="1"/>
  <c r="L52" i="1"/>
  <c r="L53" i="1"/>
  <c r="L54" i="1"/>
  <c r="L55" i="1"/>
  <c r="L56" i="1"/>
  <c r="L45" i="1"/>
  <c r="L38" i="1"/>
  <c r="L39" i="1"/>
  <c r="L40" i="1"/>
  <c r="L37" i="1"/>
  <c r="L28" i="1"/>
  <c r="L29" i="1"/>
  <c r="L30" i="1"/>
  <c r="L27" i="1"/>
  <c r="L22" i="1"/>
  <c r="L23" i="1"/>
  <c r="L21" i="1"/>
  <c r="L87" i="1" l="1"/>
  <c r="L107" i="1"/>
  <c r="L130" i="1"/>
  <c r="L158" i="1"/>
  <c r="L166" i="1" s="1"/>
  <c r="L142" i="1"/>
  <c r="L149" i="1"/>
  <c r="L168" i="1" s="1"/>
  <c r="L170" i="1" s="1"/>
  <c r="L98" i="1"/>
  <c r="L121" i="1"/>
  <c r="L136" i="1"/>
  <c r="L76" i="1"/>
  <c r="L57" i="1"/>
  <c r="L42" i="1"/>
  <c r="L31" i="1"/>
  <c r="L24" i="1"/>
  <c r="L173" i="1" l="1"/>
  <c r="L174" i="1" s="1"/>
  <c r="L59" i="1"/>
</calcChain>
</file>

<file path=xl/sharedStrings.xml><?xml version="1.0" encoding="utf-8"?>
<sst xmlns="http://schemas.openxmlformats.org/spreadsheetml/2006/main" count="357" uniqueCount="241">
  <si>
    <t>Presupuesto</t>
  </si>
  <si>
    <t>Clave</t>
  </si>
  <si>
    <t>Descripción</t>
  </si>
  <si>
    <t>Unidad</t>
  </si>
  <si>
    <t>Cantidad</t>
  </si>
  <si>
    <t>Precio unitario</t>
  </si>
  <si>
    <t>Precio unitario en letra</t>
  </si>
  <si>
    <t>Total</t>
  </si>
  <si>
    <t>I</t>
  </si>
  <si>
    <t>MALECÓN</t>
  </si>
  <si>
    <t>PTDA 1</t>
  </si>
  <si>
    <t>DEMOLICIONES</t>
  </si>
  <si>
    <t>1</t>
  </si>
  <si>
    <t>RETIRO DE BANCAS Y ZOCLO DE CONCRETO EXISTENTES A LO LARGO DEL MALECON, INCLUYE: MANO DE OBRA, EQUIPO, HERRAMIENTA Y TODO LO NECESARIO PARA SU EJECUCION.</t>
  </si>
  <si>
    <t>pza</t>
  </si>
  <si>
    <t>2</t>
  </si>
  <si>
    <t>CARGA A MAQUINA DE BANCA DE CONCRETO, INCLUYE: MAQUINARIA, MANIOBRAS LOCALES Y MANO DE OBRA.</t>
  </si>
  <si>
    <t>3</t>
  </si>
  <si>
    <t>ACARREO DE BANCAS DE CONCRETO A LUGAR DE DEPOSITO EN CAMION A TIRO AUTORIZADO POR LA DEPENDENCIA SEGUN NORMA N-CTR-CAR-1-01-013-00.</t>
  </si>
  <si>
    <t>IMPORTE DE DEMOLICIONES</t>
  </si>
  <si>
    <t>PTDA 2</t>
  </si>
  <si>
    <t>ALBAÑILERIAS</t>
  </si>
  <si>
    <t>4</t>
  </si>
  <si>
    <t>obra</t>
  </si>
  <si>
    <t>5</t>
  </si>
  <si>
    <t>CONSTRUCCION DE BANCA EN FORMA DE GRAPA A BASE DE CONCRETO PREMEZCLADO RESISTENTE A SULFATOS FC=250 KG/CM2, ARMADA CON 6 VAR #4 EN EL SENTISO LONGITUDINAL Y UNA VAR DEL #4 @25 CM EN EL SENTIDO TRANSVERSAL, ANCLADA CON DOS VAR #4 EN ANGULO 45° DE 40 CM @1.00 MTS FIJADAS CON EPOXICO  SOBRE MURO EXISTENTE, ACABADO DE ACUERDO AL DISEÑO AUTORIZADO POR LA DEPENDENCIA, INCLUYE: SUMINISTRO DE MATERIAL, MANO DE OBRA, SERVICIO DE BOMBEO, HABILITADO, TRASLAPES, CORTES, PERFORACIONES, CIMBRA, DESCIMBRA, COLOCACION DE CONCRETO, HERRAMIENTA, EQUIPO Y TODO LO NECESARIO PARA SU EJECUCION.</t>
  </si>
  <si>
    <t>6</t>
  </si>
  <si>
    <t>ZOCLO DE A BASE DE CONCRETO PREMEZCLADO RESISTENTE A SULFATOS FC=250 KG/CM2  T.M.A. 3/4 REVENIMIENTO 14 + - 3.5. ARMADA CON 7 VAR #4 EN EL SENTISO LONGITUDINAL Y UNA VAR DEL #4 @25 CM EN EL SENTIDO TRANSVERSAL, ANCLADA CON DOS VAR #4 EN ANGULO 45° DE 40 CM @1.00 MTS FIJADAS CON EPOXICO  SOBRE MURO EXISTENTE, ACABADO DE ACUERDO AL DISEÑO AUTORIZADO POR LA DEPENDENCIA, INCLUYE: SUMINISTRO DE MATERIAL, MANO DE OBRA, SERVICIO DE BOMBEO, HABILITADO, TRASLAPES, CORTES, PERFORACIONES, CIMBRA, DESCIMBRA, COLOCACION DE CONCRETO, HERRAMIENTA EQUIPO Y TODO LO NECESARIO PARA SU EJECUCION.</t>
  </si>
  <si>
    <t>7</t>
  </si>
  <si>
    <t>LIMPIEZA DIARIA Y AL FINAL DE LA OBRA PARA SU ENTREGA FINAL, INCLUYE: LIMPIEZA GRUESA, BARRIDO, RIEGO Y CONSERVACION HASTA SER RECIBIDO POR LA DEPENDENCIA.</t>
  </si>
  <si>
    <t>m2</t>
  </si>
  <si>
    <t>IMPORTE DE ALBAÑILERIAS</t>
  </si>
  <si>
    <t>PTDA 3</t>
  </si>
  <si>
    <t>CONSTRUCCION DE DREN PLUVIAL</t>
  </si>
  <si>
    <t>8</t>
  </si>
  <si>
    <t>CORTE EN CONCRETO CON CORTADORA DE DISCO DIAMANTE DE ALTO RENDIMIENTO, INCLUYE: TRAZOS, PREPARACION DE LA SUPERFICIE, EQUIPO, INCORPORACION DE AGUA, MANO DE OBRA Y HERRAMIENTA.</t>
  </si>
  <si>
    <t>m</t>
  </si>
  <si>
    <t>9</t>
  </si>
  <si>
    <t>DEMOLICION DE LOSA DE CONCRETO DE 12 CM DE ESPESOR CON ROMPEDOR ELECTRICO, INCLUYE: MAQUINARIA, APILE DE MATERIAL LATERALMENTE, MANO DE OBRA Y HERRAMIENTA MENOR.</t>
  </si>
  <si>
    <t>10</t>
  </si>
  <si>
    <t>CARGA A MAQUINA DE MATERIAL MIXTO MEDIDO COMPACTO Y ACARREO EN CAMION PRIMER KILOMETRO FUERA DEL POLIGONO DE LOS TRABAJOS, INCLUYE: MAQUINARIA, MANIOBRAS LOCALES Y MANO DE OBRA.</t>
  </si>
  <si>
    <t>m3</t>
  </si>
  <si>
    <t>11</t>
  </si>
  <si>
    <t>ACARREO EN CAMION DE MATERIAL MIXTO KILOMETROS SUBSECUENTES EN ZONA SUB-URBANA A TIRO AUTORIZADO POR LA DEPENDENCIA SEGUN NORMA N-CTR-CAR-1-01-013-00.</t>
  </si>
  <si>
    <t>m3/km</t>
  </si>
  <si>
    <t>DREN PLUVIAL</t>
  </si>
  <si>
    <t>12</t>
  </si>
  <si>
    <t>TAPIAL DE 2.40 M. DE ALTURA A BASE TRIPLAY DE PINO DE 16 MM DE ESPESOR Y POLINES DE 4"X4" DE MADERA DE PINO DE 3A, HINCADOS EN EL TERRENO CON CONTRAVENTEOS A BASE DE BARROTE DE PINO DE 1 1/2"X 3 1/2", INCLUYE: SUMINISTRO DE MATERIALES, MANO DE OBRA, EQUIPO, HERRAMIENTA Y DESMONTAJE AL TERMINO DE LOS TRABAJOS.</t>
  </si>
  <si>
    <t>13</t>
  </si>
  <si>
    <t>TRAZO Y NIVELACION CON EQUIPO TOPOGRAFICO ESTABLECIENDO EJES Y BANCOS DE NIVEL DURANTE LA EJECUCION DE LOS TRABAJOS, INCLUYE: TRAZO EN MACHUELOS Y BANQUETAS, COLOCACION DE ESTACAS Y MATERIALES DE REFERENCIA, REPLANTEOS, PLANERIA, MANO DE OBRA ESPECIALIZADA, EQUIPO Y HERRAMIENTA.</t>
  </si>
  <si>
    <t>14A</t>
  </si>
  <si>
    <t>EXCAVACION EN CEPA EN MATERIAL TIPO II DE 0.00 A 2.00 M DE PROFUNDIDAD POR MEDIOS MANUALES, INCLUYE: AMACISE, LIMPIEZA DE PLANTILLA Y TALUDES, APILE DEL MATERIAL , MANO DE OBRA Y HERRAMIENTA.</t>
  </si>
  <si>
    <t>15</t>
  </si>
  <si>
    <t>PLANTILLA DE CONCRETO DE 10 CM HECHO EN OBRA F'C= 100KG/CM2, INCLUYE: SUMINISTRO DE LOS MATERIALES, COLADO, MANO DE OBRA, EQUIPO Y HERRAMIENTA.</t>
  </si>
  <si>
    <t>16</t>
  </si>
  <si>
    <t>RELLENO CON MATERIAL DE BANCO CON UN ESPESOR DE 20 CM, COMPACTADO CON BAILARINA AL 95% PROCTOR, ADICIONANDO AGUA, INCLUYE: SUMINISTRO DE MATERIALES, ACARREOS, MANO DE OBRA, MAQUINARIA, EQUIPO, HERRAMIENTA Y TODO LO NECESARIO PARA SU RCORRECTA EJECUCIÓN.</t>
  </si>
  <si>
    <t>17</t>
  </si>
  <si>
    <t>SUMINISTRO Y COLOCACION DE ADOQUÍN PÓRFIDO SOBRE EL RECUBRIMIENTO DE LA LOSA, INCLUYE: PREPARACION DEL SITIO, SUMINISTRO DE MATERIALES, MANO DE OBRA, HERRAMIENTA, LIMPIEZA, EQUIPO Y TODO LO NECESARIO PARA SU CORRECTA ELABORACION.</t>
  </si>
  <si>
    <t>18</t>
  </si>
  <si>
    <t>19</t>
  </si>
  <si>
    <t>20</t>
  </si>
  <si>
    <t>LOSA DE 10 CM DE ESPESOR BASE DE CONCRETO PREMEZCLADO  F´C=250 KG/CM2 RESISTENTE A SULFATOS CON SELLO 3A, ACABADO DE SELLO LAVADO,  INCLUYE: MALLA ELECTROSOLDADA 6 6-10/10, BOMBEO DE CONCRETO, PREPARACION DEL SITIO, SUMINISTRO DE MATERIALES, MANO DE OBRA, HERRAMIENTA, LIMPIEZA, EQUIPO Y TODO LO NECESARIO PARA SU CORRECTA ELABORACION.</t>
  </si>
  <si>
    <t>21</t>
  </si>
  <si>
    <t>RECONSTRUCCIÓN DE CENEFA EXISTENTE DE FORMA DE PEZ A BASE DE PIEDRA DECORATIVA ASENTADA CON MORTERO CEMENTO ARENA PROP 1:3,  INCLUYE: SUMINISTRO DE MATERIALES, MANO DE OBRA, ACARREOS, TRAZO, CORTES, HERRAMIENTA, EQUIPO Y TODO LO NECESARIO PARA SU CORRECTA EJECUCION.</t>
  </si>
  <si>
    <t>22</t>
  </si>
  <si>
    <t>CONSTRUCCION DE DREN PLUVIAL ENCOFRADO CON UNA LONGITUD DE 25.50 MTS, CON MEDIDAS EXTERIORES DE 2.5 MTS x 1.10 MTS CON MUROS Y LOSA INFERIOR Y SUPERIOR DE 16CM A BASE DE CONCRETO PREMEZCALDO F'C=250 KG/CM2 RESISTENTE A SULFATOS, VER DETALLES EN PLANO, INCLUYE: SUMINISTRO DE MATERIALES, MANO DE OBRA, HABILITADO DE ACERO, TRASLAPES, CORTES, CIMBRA, DESCIMBRA, COLADO, BOMBEO, EQUIPO, HERRAMIENTA Y TODO LO NECESARIO PARA SU CORRECTA EJECUCION.</t>
  </si>
  <si>
    <t>23</t>
  </si>
  <si>
    <t>IMPORTE DE DREN PLUVIAL</t>
  </si>
  <si>
    <t>IMPORTE DE CONSTRUCCION DE DREN PLUVIAL</t>
  </si>
  <si>
    <t>PTDA 4</t>
  </si>
  <si>
    <t>REHABILITACION DE MIRADOR LORENA OCHOA</t>
  </si>
  <si>
    <t>24</t>
  </si>
  <si>
    <t>25</t>
  </si>
  <si>
    <t>25A</t>
  </si>
  <si>
    <t xml:space="preserve">DEMOLICIÓN DE MURO DE MAMPOSTERIA DE HASTA 70 CM DE ESPESOR POR MEDIOS MECANICOS, INCLUYE: MAQUINARIA, MANO DE OBRA, APILE DE MATERIAL, EQUIPO Y HERRAMIENTA. </t>
  </si>
  <si>
    <t>26</t>
  </si>
  <si>
    <t>27</t>
  </si>
  <si>
    <t>28</t>
  </si>
  <si>
    <t>29</t>
  </si>
  <si>
    <t>30</t>
  </si>
  <si>
    <t>MURO DE MAMPOSTERIA DE PIEDRA BRAZA DE 2DA ASENTADA CON MORTERO CEMENTO-ARENA 1:4 HECHO EN OBRA CARAS ROSTREADAS, INCLUYE: SUMINISTRO, DESCARGA, SELECCION DE LOS MATERIALES, ACARREOS, DESPERDICIOS, MANO DE OBRA, EQUIPO, HERRAMIENTA Y TODO LO NECESARIO PARA SU CORRECTA EJECUCION SEGUN NORMA N-CTRCAR-1-02-001/00.</t>
  </si>
  <si>
    <t>31</t>
  </si>
  <si>
    <t>LOSA DE 12 CM DE ESPESOR A BASE DE CONCRETO PREMEZCLADO  F´C=250 KG/CM2 RESISTENTE A SULFATOS, ARMADA CON VAR #4 @20CM AMBOS SENTIDOS, INCLUYE: SUMINISTRO DE MATERIALES, MANO DE OBRA, HABILITADO DE ACERO, TRASLAPES, CORTES, CIMBRA, DESCIMBRA, COLADO, EQUIPO, HERRAMIENTA Y TODO LO NECESARIO PARA SU CORRECTA EJECUCION.</t>
  </si>
  <si>
    <t>32</t>
  </si>
  <si>
    <t>SUMINISTRO Y COLOCACION DE ADOQUIN HEXAGONAL COLOR GRIS, INCLUYE: PREPARACION DEL SITIO, SUMINISTRO DE MATERIALES, MANO DE OBRA, HERRAMIENTA, LIMPIEZA, EQUIPO Y TODO LO NECESARIO PARA SU CORRECTA ELABORACION.</t>
  </si>
  <si>
    <t>33</t>
  </si>
  <si>
    <t>SUMINISTRO Y COLOCACION DE ADOQUIN HEXAGONAL COLOR TERRACOTA, INCLUYE: PREPARACION DEL SITIO, SUMINISTRO DE MATERIALES, MANO DE OBRA, HERRAMIENTA, LIMPIEZA, EQUIPO Y TODO LO NECESARIO PARA SU CORRECTA ELABORACION.</t>
  </si>
  <si>
    <t>34</t>
  </si>
  <si>
    <t>BOQUILLA DE 70 CM DE ANCHO CON UN ESPESOR DE 7 CM A BASE DE CONCRETO PREMEZCLADO  F´C=250 KG/CM2 RESISTENTE A SULFATOS CON SELLO 3A, ACABADO DE SELLO LAVADO DE 10 CM DE ESPESOR SOBRE MURO DE CONCRETO EXISTENTE O DE MAMPOSTERIA, INCLUYE: PREPARACION DEL SITIO, SUMINISTRO DE MATERIALES, MANO DE OBRA, HERRAMIENTA, LIMPIEZA, EQUIPO Y TODO LO NECESARIO PARA SU CORRECTA ELABORACION.</t>
  </si>
  <si>
    <t>35</t>
  </si>
  <si>
    <t>AMPLIACION DE DESCARGA PLUVIAL EN MURO EXISTENTE CON SECCION DE  40x20x70 CM, INCLUYE: TRAZO, CORTE CON GRILLO, DEMOLICION, EMBOQUILLADO CON MORTERO CEMENTO-ARENA 1:3, SUMINISTRO DE MATERIAL, MANO DE OBRA, ACARREOS, EQUIPO, HERRAMIENTA Y TODO LO NECESARIO PARA SU EJECUCION.</t>
  </si>
  <si>
    <t>36</t>
  </si>
  <si>
    <t>IMPORTE DE REHABILITACION DE MIRADOR LORENA OCHOA</t>
  </si>
  <si>
    <t>PTDA 5</t>
  </si>
  <si>
    <t>REHABILTACION DE LOSAS DE SELLO LAVADO</t>
  </si>
  <si>
    <t>37</t>
  </si>
  <si>
    <t>38</t>
  </si>
  <si>
    <t>39</t>
  </si>
  <si>
    <t>DEMOLICION DE LOSA DE CONCRETO DE 12 CM DE ESPESOR POR MEDIOS MECANICOS, INCLUYE: MAQUINARIA, APILE DE MATERIAL LATERALMENTE, MANO DE OBRA Y HERRAMIENTA MENOR.</t>
  </si>
  <si>
    <t>40A</t>
  </si>
  <si>
    <t>41A</t>
  </si>
  <si>
    <t>42</t>
  </si>
  <si>
    <t>43</t>
  </si>
  <si>
    <t>LOSA DE 08 CM DE ESPESOR BASE DE CONCRETO PREMEZCLADO  F´C=250 KG/CM2 RESISTENTE A SULFATOS CON SELLO 3A, ACABADO DE SELLO LAVADO,  INCLUYE: MALLA ELECTROSOLDADA 6 6-10/10, PREPARACION DEL SITIO, SUMINISTRO DE MATERIALES, MANO DE OBRA, HERRAMIENTA, LIMPIEZA, EQUIPO Y TODO LO NECESARIO PARA SU CORRECTA ELABORACION.</t>
  </si>
  <si>
    <t>44</t>
  </si>
  <si>
    <t>IMPORTE DE REHABILTACION DE LOSAS DE SELLO LAVADO</t>
  </si>
  <si>
    <t>PTDA 6</t>
  </si>
  <si>
    <t>REHABILITACION DE EQUIPOS PARA EL FUNCIONAMIENTO DE LA FUENTE DE LOS DELFINES</t>
  </si>
  <si>
    <t>45</t>
  </si>
  <si>
    <t>SUMINISTRO Y COLOCACION DE TUBO PAD 3 PULGADAS, INCLUYE: SUMINISTRO DE MATERIALES, MANO DE OBRA, EQUIPO, HERRAMIENTA Y TODO LO NECESARIO PARA SU COLOCACION.</t>
  </si>
  <si>
    <t>46</t>
  </si>
  <si>
    <t>SUMINISTRO E INSTALACION DE TABLERO DE DISTRIBUSION INCLUYE CENTRO DE CARGAS QO12 TIPO AMERICANO   Q012 E INTERRUPTOR GENERAL 2X100A   MATERIALES Y TODO LO NECESARIO PARA SU CORRECTA INSTALACION</t>
  </si>
  <si>
    <t>lote</t>
  </si>
  <si>
    <t>47</t>
  </si>
  <si>
    <t>SUMINISTRO Y COLOCACION DE MOTOBOMBA COLORADO DE 2 1/2 HP A 209 230V INCLUYE MATERIALES TUBERIA MANO DE OBRA Y TODO LO NECESARIO PARA SU INSTALACION</t>
  </si>
  <si>
    <t>48</t>
  </si>
  <si>
    <t>SUMINISTRO Y COLOCACION DE MOTOBOMBA COLORADO DE 1 HP A 110 V INCLUYE MATERIALES TUBERIA MANO DE OBRA Y TODO LO NECESARIO PARA SU INSTALACION</t>
  </si>
  <si>
    <t>50</t>
  </si>
  <si>
    <t>SUMINISTRO Y COLOCACION DE LUMINARIO PARA FUENTES MODELO SPLASH DE ALIACION DE BRONCE INCLUYE: MATERIALES MANO DE OBRA Y TODO LO NECESARIO PARA SU INSTALACION</t>
  </si>
  <si>
    <t>51</t>
  </si>
  <si>
    <t>SUMINITRADOR DE CORRIENTE Y DATOS DE LAS LUMINARIAS DE LA FUENTE DE LOS DELFINES MODELOPOWER/DATA SUPPLY, PDS-150E, 150W, W/ETHERNET PARA CONTROLAR LA CORRIENTE MARCA PHILIPS INCLUYE MATERIALES E PARA SU CORRECTA INSTALACION</t>
  </si>
  <si>
    <t>52</t>
  </si>
  <si>
    <t>SUMINISTRO Y COLOCACION DE CEREBRO Y PROGRAMADOR DE ESCENAS CK CONTROLLERS SSLCTRC9631300-100240V I PLAYER3 DE PHILIPS MODELO 103-000019-00 INCLUYE: MATEREIAL Y MANO DE OBRA Y TODO LO NESECARIO PARA SU INSTALACION
SSLCTR LRC9613 100-240V IPLAYER3 CONTROLLER, IPLAYER 3/COLORPLAY 3</t>
  </si>
  <si>
    <t>53</t>
  </si>
  <si>
    <t>PUESTA EN MARCHA DE LUMINARIAS FUENTE DE LOS DELFINES INCLUYE: PROGRAMACION DE LUMINARIAS, EQUIPO, HERRAMIENTA Y TODO LO NECESARIO PARA SU INSTALACION.</t>
  </si>
  <si>
    <t>IMPORTE DE REHABILITACION DE EQUIPOS PARA EL FUNCIONAMIENTO DE LA FUENTE DE LOS DELFINES</t>
  </si>
  <si>
    <t>PTDA 7</t>
  </si>
  <si>
    <t>LUMINARIA PUENTE MALECON</t>
  </si>
  <si>
    <t>054A</t>
  </si>
  <si>
    <t>RETIRO DE LUMINARIAS EXISTENTES Y ENTREGA DE LAS MISMAS A DEPENDENCIA CORRESPONDIENTE, INCLUYE: ANDAMIOS, MANO DE OBRA, EQUIPO Y HERRAMIENTA.</t>
  </si>
  <si>
    <t>054</t>
  </si>
  <si>
    <t>SUMINISTRO Y COLOCACION DE POSTE CIRCULAR GALVANIZADO INMERCION EN CALIENTE 5 MTS NIPLE 2"  PUNTA DE POSTE, INCLUYE: MANO DE OBRA, EQUIPO, HERRAMIENTA Y TODO LO NECESARIO PARA SU COLOCACION.</t>
  </si>
  <si>
    <t>055</t>
  </si>
  <si>
    <t>SUMINISTRO Y COLOCACIÓN DE REGISTRO PARA ALUMBRADO DE CONCRETO POLIMERICO Y PVC DE 33 CM DE DIAMETRO X 40 CM DE PROFUNDIDAD, INCLUYE: MATERIALES, MANO DE OBRA, EQUIPO Y HERRAMIENTA.</t>
  </si>
  <si>
    <t>056</t>
  </si>
  <si>
    <t>SUMINISTRO E INSTALACION DE CABLE CU  CAL 10 AWG PARA CONEXION DE LAS LUMINARIAS PARA CONEXION DE LUMINARIA A REGISTRO DE ALUMBRADO,  INCLUYE: SUMINISTRO DE MATERIAL, MANO DE OBRA, EQUIPO, HERRAMIENTA Y TODO LO NECESARIO PARA SU INSTALACION.</t>
  </si>
  <si>
    <t>057</t>
  </si>
  <si>
    <t>SUMINISTRO Y COLOCACION DE CABLE THW 8 INCLUTYE COCAS DE DESPERDICIO TENDIDOS CONECTADOS CINTA VULVANIX¡ZADA Y CINTA AISLANTE,  INCLUYE: SUMINISTRO DE MATERIAL, MANO DE OBRA, EQUIPO, HERRAMIENTA Y TODO LO NECESARIO PARA SU INSTALACION.</t>
  </si>
  <si>
    <t>058</t>
  </si>
  <si>
    <t>SUMINISTRO E INSTALACION DE LUMINARIA MAGMA FORLIGHTING LED/PUNTAS DE POSTE MODELO PLUSLED DE 100W, INCLUYE: MATERIALES, MANO DE OBRA, FLETE, HERRAMIENTA MENOR, EQUIPO, ACARREO Y LO NECESARIO PARA SU CORRECTA EJECUCION.</t>
  </si>
  <si>
    <t>IMPORTE DE LUMINARIA PUENTE MALECON</t>
  </si>
  <si>
    <t>PTDA 8</t>
  </si>
  <si>
    <t>REHABILITACION DE DIFERENTES PARTES DEL MALECON</t>
  </si>
  <si>
    <t>83</t>
  </si>
  <si>
    <t>REHABILITACIÓN DE BANCAS DE MADERA CON MADERA DE TECA DE 2"x 2" X 3 MTS INCLUYE: SUMINISTRO DE MATERIALES, CURADO DE LA MADERA, PINTURA ESMALTE MARINA EN HERRERIA DE BANCAS,  MANO DE OBRA, HERRAMIENTA, LIMPIEZA, EQUIPO Y TODO LO NECESARIO PARA SU CORRECTA ELABORACION.</t>
  </si>
  <si>
    <t>84</t>
  </si>
  <si>
    <t>SUMINISTRO Y COLOCACION  DE PINTURA, MARCA COMEX O SIMILAR,  A DOS MANOS, INCLUYE: APLICACIÓN DE SELLADOR, MATERIALES, PREPARACIÓN DE LA SUPERFICIE, MANO DE OBRA, EQUIPO, HERRAMIENTA, ANDAMIOS, LIMPIEZA Y TODO LO NECESARIO PARA SU CORRECTA APLICACION.</t>
  </si>
  <si>
    <t>85</t>
  </si>
  <si>
    <t>REHABILITACION DE BOLARDO EXISTENTE, INCLUYE: LIJADO DE LA SUPERFICIE, PINTURA ESMALTE DEL COLOR QUE INDIQUE EL SUPERVISOR, SUMINISTRO DE MATERIALES,  MANO DE OBRA, HERRAMIENTA, EQUIPO Y TODO LO NECESARIO PARA SU EJECUCION.</t>
  </si>
  <si>
    <t>86</t>
  </si>
  <si>
    <t>87</t>
  </si>
  <si>
    <t>88</t>
  </si>
  <si>
    <t>REHABILITACIÓN DE ARRIATES, INCLUYE: MANO DE OBRA, HERRAMIENTA, LIMPIEZA, EQUIPO Y TODO LO NECESARIO PARA SU CORRECTA ELABORACION.</t>
  </si>
  <si>
    <t>89</t>
  </si>
  <si>
    <t>REHABILITACIÓN DE FIGURAS TEMÁTICAS Y PÓRFIDO SOBRE EL RECUBRIMIENTO DE LA LOSA EXISTENTE, INCLUYE: PREPARACION DEL SITIO, SUMINISTRO DE MATERIALES, MANO DE OBRA, HERRAMIENTA, LIMPIEZA, EQUIPO Y TODO LO NECESARIO PARA SU CORRECTA ELABORACION</t>
  </si>
  <si>
    <t>90</t>
  </si>
  <si>
    <t>COLOCACION DE BARANDAL A BASE DE ACERO INOXIDABLE, CON FIGURAS TEMATICAS Y TUBULARES DE 3" Y 2 " INCLUYE: SUMINISTRO DE MATERIAL, MANO DE OBRA, HERRAMIENTA, LIMPIEZA, EQUIPO Y TODO LO NECESARIO PARA COLOCACION.</t>
  </si>
  <si>
    <t>91</t>
  </si>
  <si>
    <t>APLANADO EN MURO EXISTENTE ACABADO FINO CON MORTERO CEMENTO ARENA EN PROPORCION 1:4 DE 2.5 CMS. MAXIMO DE ESPESOR (A REGLA Y PLOMO), INCLUYE: PICADO DE LA SUPERFICIE, AGUA PARA HUMECTAR, MANO DE OBRA, HERRAMIENTA, LIMPIEZAS Y TODO LO NECESARIO PARA SU CORRECTA EJECUCION.</t>
  </si>
  <si>
    <t>92</t>
  </si>
  <si>
    <t xml:space="preserve">RETIRO DE JARDINERAS EN AREA DE LOCALES QUE OBSTRUYEN REJILLAS PLUVIALES, INCLUYE: MANO DE OBRA, EQUIPO Y HERRAMIENTA. </t>
  </si>
  <si>
    <t>102</t>
  </si>
  <si>
    <t>REHABILITACION DE BANCAS  TIPO GRAPA EN JARDINERAS DE MALECON INCLUYE: MANO DE OBRA, MATERIAL, EQUIPO, HERRAMIENTA Y TODO LO NECESARIO PARA SU CORRECTA EJECUCION.</t>
  </si>
  <si>
    <t>PZA</t>
  </si>
  <si>
    <t>IMPORTE DE REHABILITACION DE DIFERENTES PARTES DEL MALECON</t>
  </si>
  <si>
    <t>PTDA 9</t>
  </si>
  <si>
    <t>REHABILITACION DE LOSAS EN EL PUENTE RIO CUALE</t>
  </si>
  <si>
    <t>93</t>
  </si>
  <si>
    <t>94</t>
  </si>
  <si>
    <t>95</t>
  </si>
  <si>
    <t>96</t>
  </si>
  <si>
    <t>97</t>
  </si>
  <si>
    <t>FIRME DE 12 CM DE ESPESOR EN AREA DE PUENTE A BASE DE CONCRETO PREMEZCLADO  F´C=250 KG/CM2 RESISTENTE A SULFATOS CON SELLO 3A, ACABADO DE SELLO LAVADO CON COLOR INTEGRADO EL QUE INDIQUE EL SUPERVISOR O DEPENDENCIA, ACABADO ESTAMPADO,  INCLUYE: PREPARACION DEL SITIO, SUMINISTRO DE MATERIALES, MANO DE OBRA, HERRAMIENTA, LIMPIEZA, EQUIPO Y TODO LO NECESARIO PARA SU CORRECTA ELABORACION.</t>
  </si>
  <si>
    <t>98</t>
  </si>
  <si>
    <t>FIRME DE 12 CM DE ESPESOR EN ARRIATES A BASE DE CONCRETO PREMEZCLADO  F´C=250 KG/CM2 RESISTENTE A SULFATOS CON SELLO 3A, ACABADO DE SELLO LAVADO CON COLOR INTEGRADO EL QUE INDIQUE EL SUPERVISOR O DEPENDENCIA, ACABADO ESTAMPADO, INCLUYE: PREPARACION DEL SITIO, SUMINISTRO DE MATERIALES, MANO DE OBRA, HERRAMIENTA, LIMPIEZA, EQUIPO Y TODO LO NECESARIO PARA SU CORRECTA ELABORACION.</t>
  </si>
  <si>
    <t>IMPORTE DE REHABILITACION DE LOSAS EN EL PUENTE RIO CUALE</t>
  </si>
  <si>
    <t>PTDA 10</t>
  </si>
  <si>
    <t>MOBILIARIO URBANO</t>
  </si>
  <si>
    <t>100</t>
  </si>
  <si>
    <t xml:space="preserve">SUMINISTRO Y COLOCACIÓN DE BOTE DE BASURA DE METAL CON CORTE LÁSER DE TRES COMPARTIMENTOS, INCLUYE: SUMINISTRO DE BOTES A SITIO DE LOS TRABAJOS, INSTALACIÓN, MANO DE OBRA, EQUIPO Y HERRAMIENTA.  </t>
  </si>
  <si>
    <t>101</t>
  </si>
  <si>
    <t>SUMIINSTRO E INSTALACION DE BANCA NIZA , DIMENSIONES 1105 X 1525 x 500 mm, FABRICADA CON TABLA DE DE POLIETILENO DE ALTA DENSIDAD EN ACERO ASTM A-36 Y ESTRUCTURA INTERNA DE ACERO ASTM A-500, ACABADO EN PINTURA DE ALTA RESISTENCIA. INCLUYE: MATERIAL, MANO DE OBRA, EQUIPO. HERRAMIENTA Y TODO LO NECESARIO PARA SU CORRECTA EJEECUCION.</t>
  </si>
  <si>
    <t>110</t>
  </si>
  <si>
    <t>SUMINISTRO E INSTALACION DE ARRIETA METALICO DE  PARA PALMERA INCLUYE: MANO DE OBRA, EQUIPO, HERRAMIENTA, MATERIAL Y TODO LO NECESARIO PARA SU CORRECTA EJECUCION.</t>
  </si>
  <si>
    <t>IMPORTE DE MOBILIARIO URBANO</t>
  </si>
  <si>
    <t>PTDA 11</t>
  </si>
  <si>
    <t>CICLOVIA</t>
  </si>
  <si>
    <t>103</t>
  </si>
  <si>
    <t>SUMINISTRO E INSTALACION DE CICLOPUERTO MELBOURNE CON LOGO PERSONALIZADO EN ACERO INOXDABLE, DIMENSIONES 500 X 1615 x 500 mm, FABRICADO EN ACERO ASTM A-36, ACABADO EN PINTURA DE ALTA RESISTENCIA INCLUYE: MATERIAL, MANO DE OBRA, EQUIPO Y HERRAMIENTA.</t>
  </si>
  <si>
    <t>104</t>
  </si>
  <si>
    <t>SUMINISTRO E INSTALACION DE BOTON TACHUELAS DESTELLANTES EN CICLOVÍA 10 CM X 10 CM X 2 CM INCLUYE: MANO DE OBRA, MATERIAL, EQUIPO, HERRAMIENTA Y TODO LO NECESARIO PARA SU CORRECTA EJECUCION.</t>
  </si>
  <si>
    <t>105</t>
  </si>
  <si>
    <t>SUMIINSTRO DE INSTALACIÓN DE RADAR DE VELOCIDAD PARA CICLOVÍA INCLIUYE: POSTE, MANO DE OBRA, MATERIAL, EQUIPO, HERRAMIENTA Y TODO LO NECESARIO  PARA SU CORRECTA EJECUCION.</t>
  </si>
  <si>
    <t>IMPORTE DE CICLOVIA</t>
  </si>
  <si>
    <t>PTDA 12</t>
  </si>
  <si>
    <t xml:space="preserve">JARDINERIA </t>
  </si>
  <si>
    <t>JAR-01</t>
  </si>
  <si>
    <t>SUMINISTRO Y PLANTACION DE ARBOLES CON UNA ALTURA DE 2.00 M, ESPECIE USO URBANO APROBADA EN OBRA, INCLUYE: SUMINISTRO Y PLANTACION, PRIMEROS RIEGOS HASTA ENTREGA DE LOS TRABAJOS, TIERRA VEGETAL, MANO DE OBRA Y HERRAMIENTA.</t>
  </si>
  <si>
    <t>JAR-02</t>
  </si>
  <si>
    <t>SUMINISTRO Y PLANTADO DE PASTO EN ROLLO TIPO ALFOMBRA, INCLUYE PLANTILLA DE TIERRA LAMA DE 7 CM DE ESPESOR, INCLUYE: SUMINISTRO DE LOS MATERIALES, MANO DE OBRA Y HERRAMIENTA.</t>
  </si>
  <si>
    <t>JAR-08</t>
  </si>
  <si>
    <t>SUMINISTRO Y PLANTACION DE ARBUSTOS CON UNA ALTURA DE .70 M, ESPECIE USO URBANO APROBADA EN OBRA, INCLUYE: SUMINISTRO Y PLANTACION, PRIMEROS RIEGOS HASTA ENTREGA DE LOS TRABAJOS, TIERRA VEGETAL, MANO DE OBRA Y HERRAMIENTA.</t>
  </si>
  <si>
    <t>SIS-RI</t>
  </si>
  <si>
    <t>SISTEMA DE AUTO RIEGO PARA ESPACIOS AJARDINADOS INCLUYE: MANO DE OBRA, EQUIPO, HERRAMIENTA, MATERIAL Y TODO LO NECESARIO PARA SU CORRECTA EJECUCION.</t>
  </si>
  <si>
    <t>lte</t>
  </si>
  <si>
    <t xml:space="preserve">IMPORTE DE JARDINERIA </t>
  </si>
  <si>
    <t>PTDA 13</t>
  </si>
  <si>
    <t xml:space="preserve">REHABILITACION DE LOSAS MALECON 2 </t>
  </si>
  <si>
    <t>LOSAS</t>
  </si>
  <si>
    <t>106</t>
  </si>
  <si>
    <t>LOSA DE 12 CM DE ESPESOR EN AREA DE PUENTE A BASE DE CONCRETO PREMEZCLADO  F´C=250 KG/CM2 RESISTENTE A SULFATOS CON SELLO 3A, ACABADO DE SELLO LAVADO,  INCLUYE: MALLA ELECTROSOLDADA 6 6-10/10, BOMBEO DE CONCRETO, PREPARACION DEL SITIO, SUMINISTRO DE MATERIALES, MANO DE OBRA, HERRAMIENTA, LIMPIEZA, EQUIPO Y TODO LO NECESARIO PARA SU CORRECTA ELABORACION.</t>
  </si>
  <si>
    <t>M2</t>
  </si>
  <si>
    <t>107</t>
  </si>
  <si>
    <t>LOSA DE 12 CM DE ESPESOR EN ARRIATE A BASE DE CONCRETO PREMEZCLADO  F´C=250 KG/CM2 RESISTENTE A SULFATOS CON SELLO 3A, ACABADO DE SELLO LAVADO,  INCLUYE: MALLA ELECTROSOLDADA 6 6-10/10, BOMBEO DE CONCRETO, PREPARACION DEL SITIO, SUMINISTRO DE MATERIALES, MANO DE OBRA, HERRAMIENTA, LIMPIEZA, EQUIPO Y TODO LO NECESARIO PARA SU CORRECTA ELABORACION.</t>
  </si>
  <si>
    <t>109</t>
  </si>
  <si>
    <t>RECUBRIMIENTO CON SIKALASTIC-1 C CON UN ESPESOR DE 4 MM O SIMILAR, EN TRABES ESTRUCTURALES DEL PUENTE CON UN DESARROLLO DE 80 CM, INCLUYE: LIMPIEZA DEL LUGAR, ANDAMIOS, RESANES CON MORTERO 1:3 EN LUGARES DONDE SE REQUIERA, ACARREOS, SUMINISTRO DEL MATERIAL, MANO DE OBRA, EQUIPO, HERRAMIENTA Y TODO LO NECESARIO PARA SU CORRCTA EJECUCION.</t>
  </si>
  <si>
    <t>ML</t>
  </si>
  <si>
    <t>IMPORTE DE LOSAS</t>
  </si>
  <si>
    <t xml:space="preserve">IMPORTE DE REHABILITACION DE LOSAS MALECON 2 </t>
  </si>
  <si>
    <t>IMPORTE DE MALECÓN</t>
  </si>
  <si>
    <t>SUBTOTAL DEL PRESUPUESTO</t>
  </si>
  <si>
    <t>IVA (16.00%)</t>
  </si>
  <si>
    <t>IMPORTE TOTAL DEL PRESUPUESTO</t>
  </si>
  <si>
    <t>DIOP/LP/32/2025</t>
  </si>
  <si>
    <t>Nombre de la obra:</t>
  </si>
  <si>
    <t>Puerto Vallarta, Jalisco.</t>
  </si>
  <si>
    <t>Ubicación:</t>
  </si>
  <si>
    <t>Fecha:</t>
  </si>
  <si>
    <t>Inicio de obra:</t>
  </si>
  <si>
    <t>Fin de obra:</t>
  </si>
  <si>
    <t>Duración en días:</t>
  </si>
  <si>
    <t>Página:</t>
  </si>
  <si>
    <t>PROGRAMA DE MANTENIMIENTO DEL MALECÓN DE PUERTO VALLARTA, Y SERVICIOS QUE REQUIERAN LAS INSTALACIONES UBICADAS EN LA ZONA FEDERAL MARÍTIMO TERRESTRE Y TERRENOS GANADOS AL MAR.</t>
  </si>
  <si>
    <t>No de Procedimiento</t>
  </si>
  <si>
    <t>SEÑALIZACION DIURNA Y NOCTURNA DE  UTILIZACION DE MAQUINARIA PESADA Y MANIOBRAS, FLECHERO LUMINISO SOLAR 25 CANALES, SEÑALAMIENTO PREVENTIVO EN TABLEROS TIPO DPP-1, DPP-6 EN CADA FRENTE DE TRABAJO ABIERTO, SEÑALIZACIONES CON CINTAS DE PLASTICO DE 7.50 CM DE ANCHO PARA EVITAR ACCIDENTES EN LA OBRA, INCLUYE: MATERIALES DE CONSUMO, MANO DE OBRA, Y TODO LO NECESARIO PARA SU CORRECTA EJECUCION.</t>
  </si>
  <si>
    <t>(PESOS 00/100 MXN)</t>
  </si>
  <si>
    <t>( PESOS 00/100 MXN)</t>
  </si>
  <si>
    <t>LOGO DE LA EMPRESA</t>
  </si>
  <si>
    <t>DEL H. AYUNTAMIENTO DE PUERTO VALLARTA, JALISCO</t>
  </si>
  <si>
    <t>DIRECCIÓN DE INFRAESTRUCTURA Y OBRA PUBLICA</t>
  </si>
  <si>
    <t>LICITACION DE OBRA PÚBLICA No LO-73-587-814067994-N-1-2025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</si>
</sst>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dd/mmm/yyyy"/>
  </numFmts>
  <fonts count="19" x14ac:knownFonts="1">
    <font>
      <sz val="11"/>
      <color theme="1"/>
      <name val="Calibri"/>
      <family val="2"/>
      <scheme val="minor"/>
    </font>
    <font>
      <sz val="9"/>
      <color rgb="FF000000"/>
      <name val="Times New Roman"/>
    </font>
    <font>
      <b/>
      <sz val="9"/>
      <color rgb="FF000000"/>
      <name val="Arial"/>
    </font>
    <font>
      <sz val="7"/>
      <color rgb="FF000000"/>
      <name val="Tahoma"/>
    </font>
    <font>
      <b/>
      <sz val="7"/>
      <color rgb="FF000080"/>
      <name val="Tahoma"/>
    </font>
    <font>
      <sz val="8"/>
      <color rgb="FF000000"/>
      <name val="Times New Roman"/>
    </font>
    <font>
      <b/>
      <sz val="8"/>
      <color rgb="FF000000"/>
      <name val="Times New Roman"/>
    </font>
    <font>
      <b/>
      <sz val="7"/>
      <color rgb="FF000000"/>
      <name val="Tahoma"/>
    </font>
    <font>
      <sz val="9"/>
      <color rgb="FF0C0C0C"/>
      <name val="Times New Roman"/>
    </font>
    <font>
      <sz val="9"/>
      <color rgb="FF000000"/>
      <name val="Times New Roman"/>
      <family val="2"/>
    </font>
    <font>
      <sz val="7"/>
      <color rgb="FF000000"/>
      <name val="Tahoma"/>
      <family val="2"/>
    </font>
    <font>
      <b/>
      <sz val="7"/>
      <color rgb="FF000000"/>
      <name val="Tahoma"/>
      <family val="2"/>
    </font>
    <font>
      <sz val="11"/>
      <color theme="1"/>
      <name val="Tahoma"/>
      <family val="2"/>
    </font>
    <font>
      <sz val="10.5"/>
      <color theme="1"/>
      <name val="Tahoma"/>
      <family val="2"/>
    </font>
    <font>
      <b/>
      <sz val="10.5"/>
      <name val="Tahoma"/>
      <family val="2"/>
    </font>
    <font>
      <sz val="9"/>
      <color rgb="FF000000"/>
      <name val="Tahoma"/>
      <family val="2"/>
    </font>
    <font>
      <sz val="10"/>
      <color indexed="63"/>
      <name val="Tahoma"/>
      <family val="2"/>
    </font>
    <font>
      <sz val="10"/>
      <color rgb="FF000000"/>
      <name val="Tahoma"/>
      <family val="2"/>
    </font>
    <font>
      <sz val="8"/>
      <color indexed="63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7FFF00"/>
      </patternFill>
    </fill>
    <fill>
      <patternFill patternType="solid">
        <fgColor rgb="FF98FB98"/>
      </patternFill>
    </fill>
    <fill>
      <patternFill patternType="solid">
        <fgColor rgb="FF66CDAA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3" fillId="0" borderId="2" xfId="0" applyFont="1" applyBorder="1" applyAlignment="1">
      <alignment horizontal="center" vertical="center" wrapText="1" shrinkToFit="1" readingOrder="1"/>
    </xf>
    <xf numFmtId="0" fontId="4" fillId="2" borderId="0" xfId="0" applyFont="1" applyFill="1" applyAlignment="1">
      <alignment horizontal="center" vertical="top" readingOrder="1"/>
    </xf>
    <xf numFmtId="0" fontId="4" fillId="2" borderId="0" xfId="0" applyFont="1" applyFill="1" applyAlignment="1">
      <alignment horizontal="right" vertical="top" readingOrder="1"/>
    </xf>
    <xf numFmtId="0" fontId="4" fillId="3" borderId="0" xfId="0" applyFont="1" applyFill="1" applyAlignment="1">
      <alignment horizontal="center" vertical="top" readingOrder="1"/>
    </xf>
    <xf numFmtId="0" fontId="4" fillId="3" borderId="0" xfId="0" applyFont="1" applyFill="1" applyAlignment="1">
      <alignment horizontal="right" vertical="top" readingOrder="1"/>
    </xf>
    <xf numFmtId="164" fontId="4" fillId="3" borderId="0" xfId="0" applyNumberFormat="1" applyFont="1" applyFill="1" applyAlignment="1">
      <alignment horizontal="right" vertical="top" readingOrder="1"/>
    </xf>
    <xf numFmtId="0" fontId="4" fillId="4" borderId="0" xfId="0" applyFont="1" applyFill="1" applyAlignment="1">
      <alignment horizontal="center" vertical="top" readingOrder="1"/>
    </xf>
    <xf numFmtId="0" fontId="4" fillId="4" borderId="0" xfId="0" applyFont="1" applyFill="1" applyAlignment="1">
      <alignment horizontal="right" vertical="top" readingOrder="1"/>
    </xf>
    <xf numFmtId="164" fontId="4" fillId="4" borderId="0" xfId="0" applyNumberFormat="1" applyFont="1" applyFill="1" applyAlignment="1">
      <alignment horizontal="right" vertical="top" readingOrder="1"/>
    </xf>
    <xf numFmtId="164" fontId="4" fillId="2" borderId="0" xfId="0" applyNumberFormat="1" applyFont="1" applyFill="1" applyAlignment="1">
      <alignment horizontal="right" vertical="top" readingOrder="1"/>
    </xf>
    <xf numFmtId="0" fontId="5" fillId="0" borderId="0" xfId="0" applyFont="1" applyAlignment="1">
      <alignment horizontal="center" vertical="top" readingOrder="1"/>
    </xf>
    <xf numFmtId="164" fontId="7" fillId="0" borderId="0" xfId="0" applyNumberFormat="1" applyFont="1" applyAlignment="1">
      <alignment horizontal="right" vertical="top" readingOrder="1"/>
    </xf>
    <xf numFmtId="0" fontId="9" fillId="0" borderId="0" xfId="0" applyFont="1" applyAlignment="1">
      <alignment horizontal="left" vertical="top" readingOrder="1"/>
    </xf>
    <xf numFmtId="0" fontId="0" fillId="0" borderId="0" xfId="0" applyAlignment="1">
      <alignment vertical="center"/>
    </xf>
    <xf numFmtId="0" fontId="3" fillId="0" borderId="3" xfId="0" applyFont="1" applyBorder="1" applyAlignment="1">
      <alignment horizontal="center" vertical="center" readingOrder="1"/>
    </xf>
    <xf numFmtId="164" fontId="3" fillId="0" borderId="3" xfId="0" applyNumberFormat="1" applyFont="1" applyBorder="1" applyAlignment="1">
      <alignment horizontal="right" vertical="center" readingOrder="1"/>
    </xf>
    <xf numFmtId="0" fontId="3" fillId="0" borderId="4" xfId="0" applyFont="1" applyBorder="1" applyAlignment="1">
      <alignment horizontal="center" vertical="center" readingOrder="1"/>
    </xf>
    <xf numFmtId="164" fontId="3" fillId="0" borderId="4" xfId="0" applyNumberFormat="1" applyFont="1" applyBorder="1" applyAlignment="1">
      <alignment horizontal="right" vertical="center" readingOrder="1"/>
    </xf>
    <xf numFmtId="0" fontId="4" fillId="3" borderId="0" xfId="0" applyFont="1" applyFill="1" applyAlignment="1">
      <alignment horizontal="right" vertical="center" readingOrder="1"/>
    </xf>
    <xf numFmtId="0" fontId="4" fillId="4" borderId="0" xfId="0" applyFont="1" applyFill="1" applyAlignment="1">
      <alignment horizontal="right" vertical="center" readingOrder="1"/>
    </xf>
    <xf numFmtId="0" fontId="0" fillId="0" borderId="0" xfId="0" applyAlignment="1">
      <alignment horizontal="center" vertical="center"/>
    </xf>
    <xf numFmtId="0" fontId="4" fillId="2" borderId="0" xfId="0" applyFont="1" applyFill="1" applyAlignment="1">
      <alignment horizontal="center" vertical="center" readingOrder="1"/>
    </xf>
    <xf numFmtId="0" fontId="4" fillId="3" borderId="0" xfId="0" applyFont="1" applyFill="1" applyAlignment="1">
      <alignment horizontal="center" vertical="center" readingOrder="1"/>
    </xf>
    <xf numFmtId="4" fontId="3" fillId="0" borderId="3" xfId="0" applyNumberFormat="1" applyFont="1" applyBorder="1" applyAlignment="1">
      <alignment horizontal="center" vertical="center" readingOrder="1"/>
    </xf>
    <xf numFmtId="4" fontId="3" fillId="0" borderId="4" xfId="0" applyNumberFormat="1" applyFont="1" applyBorder="1" applyAlignment="1">
      <alignment horizontal="center" vertical="center" readingOrder="1"/>
    </xf>
    <xf numFmtId="0" fontId="4" fillId="4" borderId="0" xfId="0" applyFont="1" applyFill="1" applyAlignment="1">
      <alignment horizontal="center" vertical="center" readingOrder="1"/>
    </xf>
    <xf numFmtId="0" fontId="5" fillId="0" borderId="0" xfId="0" applyFont="1" applyAlignment="1">
      <alignment horizontal="center" vertical="center" readingOrder="1"/>
    </xf>
    <xf numFmtId="0" fontId="0" fillId="0" borderId="0" xfId="0" applyAlignment="1">
      <alignment horizontal="center"/>
    </xf>
    <xf numFmtId="164" fontId="3" fillId="0" borderId="3" xfId="0" applyNumberFormat="1" applyFont="1" applyBorder="1" applyAlignment="1">
      <alignment horizontal="center" vertical="center" readingOrder="1"/>
    </xf>
    <xf numFmtId="164" fontId="3" fillId="0" borderId="4" xfId="0" applyNumberFormat="1" applyFont="1" applyBorder="1" applyAlignment="1">
      <alignment horizontal="center" vertical="center" readingOrder="1"/>
    </xf>
    <xf numFmtId="0" fontId="10" fillId="0" borderId="2" xfId="0" applyFont="1" applyBorder="1" applyAlignment="1">
      <alignment horizontal="center" vertical="center" wrapText="1" shrinkToFit="1" readingOrder="1"/>
    </xf>
    <xf numFmtId="0" fontId="0" fillId="0" borderId="0" xfId="0" applyAlignment="1">
      <alignment horizontal="right"/>
    </xf>
    <xf numFmtId="49" fontId="3" fillId="0" borderId="3" xfId="0" applyNumberFormat="1" applyFont="1" applyBorder="1" applyAlignment="1">
      <alignment horizontal="center" vertical="center" readingOrder="1"/>
    </xf>
    <xf numFmtId="49" fontId="3" fillId="0" borderId="4" xfId="0" applyNumberFormat="1" applyFont="1" applyBorder="1" applyAlignment="1">
      <alignment horizontal="center" vertical="center" readingOrder="1"/>
    </xf>
    <xf numFmtId="0" fontId="0" fillId="0" borderId="0" xfId="0" applyAlignment="1">
      <alignment horizontal="right" vertical="center"/>
    </xf>
    <xf numFmtId="164" fontId="4" fillId="3" borderId="0" xfId="0" applyNumberFormat="1" applyFont="1" applyFill="1" applyAlignment="1">
      <alignment horizontal="right" vertical="center" readingOrder="1"/>
    </xf>
    <xf numFmtId="164" fontId="4" fillId="4" borderId="0" xfId="0" applyNumberFormat="1" applyFont="1" applyFill="1" applyAlignment="1">
      <alignment horizontal="right" vertical="center" readingOrder="1"/>
    </xf>
    <xf numFmtId="0" fontId="12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13" fillId="0" borderId="0" xfId="0" applyFont="1"/>
    <xf numFmtId="0" fontId="15" fillId="0" borderId="0" xfId="0" applyFont="1" applyAlignment="1">
      <alignment horizontal="left" vertical="top" readingOrder="1"/>
    </xf>
    <xf numFmtId="0" fontId="15" fillId="0" borderId="0" xfId="0" applyFont="1" applyAlignment="1">
      <alignment vertical="top" readingOrder="1"/>
    </xf>
    <xf numFmtId="0" fontId="15" fillId="0" borderId="0" xfId="0" applyFont="1" applyAlignment="1">
      <alignment vertical="center" readingOrder="1"/>
    </xf>
    <xf numFmtId="0" fontId="15" fillId="0" borderId="0" xfId="0" applyFont="1" applyAlignment="1">
      <alignment horizontal="center" vertical="center" readingOrder="1"/>
    </xf>
    <xf numFmtId="0" fontId="15" fillId="0" borderId="0" xfId="0" applyFont="1" applyAlignment="1">
      <alignment horizontal="center" vertical="top" readingOrder="1"/>
    </xf>
    <xf numFmtId="0" fontId="15" fillId="0" borderId="0" xfId="0" applyFont="1" applyAlignment="1">
      <alignment vertical="top" wrapText="1" shrinkToFit="1" readingOrder="1"/>
    </xf>
    <xf numFmtId="0" fontId="17" fillId="0" borderId="0" xfId="0" applyFont="1" applyAlignment="1">
      <alignment horizontal="center" vertical="center" wrapText="1" shrinkToFit="1" readingOrder="1"/>
    </xf>
    <xf numFmtId="0" fontId="15" fillId="0" borderId="0" xfId="0" applyFont="1" applyAlignment="1">
      <alignment horizontal="right" vertical="center" wrapText="1" shrinkToFit="1" readingOrder="1"/>
    </xf>
    <xf numFmtId="0" fontId="15" fillId="0" borderId="0" xfId="0" applyFont="1" applyAlignment="1">
      <alignment horizontal="right" vertical="center" readingOrder="1"/>
    </xf>
    <xf numFmtId="0" fontId="15" fillId="0" borderId="0" xfId="0" applyFont="1" applyAlignment="1">
      <alignment horizontal="center" vertical="center" wrapText="1" shrinkToFit="1" readingOrder="1"/>
    </xf>
    <xf numFmtId="0" fontId="15" fillId="0" borderId="0" xfId="0" applyFont="1" applyAlignment="1">
      <alignment vertical="center" wrapText="1" shrinkToFit="1" readingOrder="1"/>
    </xf>
    <xf numFmtId="0" fontId="18" fillId="0" borderId="0" xfId="0" applyFont="1" applyAlignment="1">
      <alignment horizontal="center" vertical="center" wrapText="1" shrinkToFit="1" readingOrder="1"/>
    </xf>
    <xf numFmtId="0" fontId="5" fillId="0" borderId="0" xfId="0" applyFont="1" applyAlignment="1">
      <alignment horizontal="center" vertical="top" readingOrder="1"/>
    </xf>
    <xf numFmtId="0" fontId="6" fillId="0" borderId="0" xfId="0" applyFont="1" applyAlignment="1">
      <alignment horizontal="left" vertical="top" wrapText="1" shrinkToFit="1" readingOrder="1"/>
    </xf>
    <xf numFmtId="0" fontId="1" fillId="0" borderId="0" xfId="0" applyFont="1" applyAlignment="1">
      <alignment horizontal="left" vertical="top" readingOrder="1"/>
    </xf>
    <xf numFmtId="49" fontId="11" fillId="0" borderId="0" xfId="0" applyNumberFormat="1" applyFont="1" applyAlignment="1">
      <alignment horizontal="left" vertical="top" wrapText="1" shrinkToFit="1" readingOrder="1"/>
    </xf>
    <xf numFmtId="49" fontId="7" fillId="0" borderId="0" xfId="0" applyNumberFormat="1" applyFont="1" applyAlignment="1">
      <alignment horizontal="left" vertical="top" wrapText="1" shrinkToFit="1" readingOrder="1"/>
    </xf>
    <xf numFmtId="49" fontId="1" fillId="0" borderId="0" xfId="0" applyNumberFormat="1" applyFont="1" applyAlignment="1">
      <alignment horizontal="center" vertical="top" wrapText="1" shrinkToFit="1" readingOrder="1"/>
    </xf>
    <xf numFmtId="49" fontId="8" fillId="0" borderId="0" xfId="0" applyNumberFormat="1" applyFont="1" applyAlignment="1">
      <alignment horizontal="center" vertical="top" wrapText="1" shrinkToFit="1" readingOrder="1"/>
    </xf>
    <xf numFmtId="49" fontId="3" fillId="0" borderId="4" xfId="0" applyNumberFormat="1" applyFont="1" applyBorder="1" applyAlignment="1">
      <alignment horizontal="center" vertical="center" readingOrder="1"/>
    </xf>
    <xf numFmtId="49" fontId="3" fillId="0" borderId="4" xfId="0" applyNumberFormat="1" applyFont="1" applyBorder="1" applyAlignment="1">
      <alignment horizontal="left" vertical="center" wrapText="1" shrinkToFit="1" readingOrder="1"/>
    </xf>
    <xf numFmtId="0" fontId="4" fillId="4" borderId="0" xfId="0" applyFont="1" applyFill="1" applyAlignment="1">
      <alignment horizontal="center" vertical="top" readingOrder="1"/>
    </xf>
    <xf numFmtId="0" fontId="4" fillId="4" borderId="0" xfId="0" applyFont="1" applyFill="1" applyAlignment="1">
      <alignment horizontal="left" vertical="top" wrapText="1" shrinkToFit="1" readingOrder="1"/>
    </xf>
    <xf numFmtId="0" fontId="4" fillId="3" borderId="0" xfId="0" applyFont="1" applyFill="1" applyAlignment="1">
      <alignment horizontal="left" vertical="top" wrapText="1" shrinkToFit="1" readingOrder="1"/>
    </xf>
    <xf numFmtId="0" fontId="4" fillId="2" borderId="0" xfId="0" applyFont="1" applyFill="1" applyAlignment="1">
      <alignment horizontal="center" vertical="top" readingOrder="1"/>
    </xf>
    <xf numFmtId="0" fontId="4" fillId="2" borderId="0" xfId="0" applyFont="1" applyFill="1" applyAlignment="1">
      <alignment horizontal="left" vertical="top" wrapText="1" shrinkToFit="1" readingOrder="1"/>
    </xf>
    <xf numFmtId="0" fontId="4" fillId="3" borderId="0" xfId="0" applyFont="1" applyFill="1" applyAlignment="1">
      <alignment horizontal="center" vertical="top" readingOrder="1"/>
    </xf>
    <xf numFmtId="49" fontId="3" fillId="0" borderId="3" xfId="0" applyNumberFormat="1" applyFont="1" applyBorder="1" applyAlignment="1">
      <alignment horizontal="center" vertical="center" readingOrder="1"/>
    </xf>
    <xf numFmtId="49" fontId="3" fillId="0" borderId="3" xfId="0" applyNumberFormat="1" applyFont="1" applyBorder="1" applyAlignment="1">
      <alignment horizontal="left" vertical="center" wrapText="1" shrinkToFit="1" readingOrder="1"/>
    </xf>
    <xf numFmtId="49" fontId="10" fillId="0" borderId="3" xfId="0" applyNumberFormat="1" applyFont="1" applyBorder="1" applyAlignment="1">
      <alignment horizontal="left" vertical="center" wrapText="1" shrinkToFit="1" readingOrder="1"/>
    </xf>
    <xf numFmtId="0" fontId="14" fillId="0" borderId="0" xfId="0" applyFont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top" readingOrder="1"/>
    </xf>
    <xf numFmtId="0" fontId="9" fillId="0" borderId="0" xfId="0" applyFont="1" applyAlignment="1">
      <alignment horizontal="left" vertical="top" readingOrder="1"/>
    </xf>
    <xf numFmtId="49" fontId="9" fillId="0" borderId="0" xfId="0" applyNumberFormat="1" applyFont="1" applyAlignment="1">
      <alignment horizontal="left" vertical="top" wrapText="1" shrinkToFit="1" readingOrder="1"/>
    </xf>
    <xf numFmtId="165" fontId="9" fillId="0" borderId="0" xfId="0" applyNumberFormat="1" applyFont="1" applyAlignment="1">
      <alignment horizontal="left" vertical="top" wrapText="1" shrinkToFit="1" readingOrder="1"/>
    </xf>
    <xf numFmtId="0" fontId="16" fillId="0" borderId="0" xfId="0" applyFont="1" applyAlignment="1">
      <alignment horizontal="left" vertical="top" wrapText="1" shrinkToFit="1" readingOrder="1"/>
    </xf>
    <xf numFmtId="0" fontId="2" fillId="0" borderId="1" xfId="0" applyFont="1" applyBorder="1" applyAlignment="1">
      <alignment horizontal="center" vertical="center" wrapText="1" shrinkToFit="1" readingOrder="1"/>
    </xf>
    <xf numFmtId="0" fontId="3" fillId="0" borderId="1" xfId="0" applyFont="1" applyBorder="1" applyAlignment="1">
      <alignment horizontal="center" vertical="center" wrapText="1" shrinkToFit="1" readingOrder="1"/>
    </xf>
    <xf numFmtId="0" fontId="3" fillId="0" borderId="2" xfId="0" applyFont="1" applyBorder="1" applyAlignment="1">
      <alignment horizontal="left" vertical="center" wrapText="1" shrinkToFi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57150</xdr:rowOff>
    </xdr:from>
    <xdr:to>
      <xdr:col>11</xdr:col>
      <xdr:colOff>971550</xdr:colOff>
      <xdr:row>13</xdr:row>
      <xdr:rowOff>47625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prstGeom prst="line">
          <a:avLst/>
        </a:prstGeom>
        <a:ln w="9525" algn="in">
          <a:solidFill>
            <a:srgbClr val="3CB371"/>
          </a:solidFill>
        </a:ln>
      </xdr:spPr>
    </xdr:cxnSp>
    <xdr:clientData/>
  </xdr:twoCellAnchor>
  <xdr:twoCellAnchor>
    <xdr:from>
      <xdr:col>0</xdr:col>
      <xdr:colOff>0</xdr:colOff>
      <xdr:row>175</xdr:row>
      <xdr:rowOff>57150</xdr:rowOff>
    </xdr:from>
    <xdr:to>
      <xdr:col>11</xdr:col>
      <xdr:colOff>971550</xdr:colOff>
      <xdr:row>175</xdr:row>
      <xdr:rowOff>47625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prstGeom prst="line">
          <a:avLst/>
        </a:prstGeom>
        <a:ln w="9525" algn="in">
          <a:solidFill>
            <a:srgbClr val="3CB371"/>
          </a:solidFill>
        </a:ln>
      </xdr:spPr>
    </xdr:cxnSp>
    <xdr:clientData/>
  </xdr:twoCellAnchor>
  <xdr:twoCellAnchor>
    <xdr:from>
      <xdr:col>0</xdr:col>
      <xdr:colOff>0</xdr:colOff>
      <xdr:row>5</xdr:row>
      <xdr:rowOff>146538</xdr:rowOff>
    </xdr:from>
    <xdr:to>
      <xdr:col>11</xdr:col>
      <xdr:colOff>971550</xdr:colOff>
      <xdr:row>5</xdr:row>
      <xdr:rowOff>146538</xdr:rowOff>
    </xdr:to>
    <xdr:cxnSp macro="">
      <xdr:nvCxnSpPr>
        <xdr:cNvPr id="8" name="Straight Connector 4">
          <a:extLst>
            <a:ext uri="{FF2B5EF4-FFF2-40B4-BE49-F238E27FC236}">
              <a16:creationId xmlns:a16="http://schemas.microsoft.com/office/drawing/2014/main" id="{31F400EF-DFFE-425A-B4F3-EE438AC49DCD}"/>
            </a:ext>
          </a:extLst>
        </xdr:cNvPr>
        <xdr:cNvCxnSpPr/>
      </xdr:nvCxnSpPr>
      <xdr:spPr>
        <a:xfrm>
          <a:off x="0" y="1099038"/>
          <a:ext cx="9763858" cy="0"/>
        </a:xfrm>
        <a:prstGeom prst="line">
          <a:avLst/>
        </a:prstGeom>
        <a:ln w="9525" algn="in">
          <a:solidFill>
            <a:srgbClr val="3CB371"/>
          </a:solidFill>
        </a:ln>
      </xdr:spPr>
    </xdr:cxnSp>
    <xdr:clientData/>
  </xdr:twoCellAnchor>
  <xdr:oneCellAnchor>
    <xdr:from>
      <xdr:col>10</xdr:col>
      <xdr:colOff>862671</xdr:colOff>
      <xdr:row>1</xdr:row>
      <xdr:rowOff>68141</xdr:rowOff>
    </xdr:from>
    <xdr:ext cx="3262387" cy="789110"/>
    <xdr:pic>
      <xdr:nvPicPr>
        <xdr:cNvPr id="9" name="Picture 1">
          <a:extLst>
            <a:ext uri="{FF2B5EF4-FFF2-40B4-BE49-F238E27FC236}">
              <a16:creationId xmlns:a16="http://schemas.microsoft.com/office/drawing/2014/main" id="{D7F718F7-E96A-4693-9DAF-0CFBEC8B1EA4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376306" y="258641"/>
          <a:ext cx="3262387" cy="78911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P182"/>
  <sheetViews>
    <sheetView showGridLines="0" tabSelected="1" zoomScale="130" zoomScaleNormal="130" workbookViewId="0">
      <selection activeCell="F7" sqref="F7"/>
    </sheetView>
  </sheetViews>
  <sheetFormatPr baseColWidth="10" defaultRowHeight="15" x14ac:dyDescent="0.25"/>
  <cols>
    <col min="1" max="1" width="1.7109375" customWidth="1"/>
    <col min="2" max="2" width="10.140625" customWidth="1"/>
    <col min="3" max="3" width="11.42578125" customWidth="1"/>
    <col min="4" max="4" width="1.7109375" customWidth="1"/>
    <col min="5" max="5" width="6.85546875" customWidth="1"/>
    <col min="6" max="6" width="22.28515625" customWidth="1"/>
    <col min="7" max="7" width="15.140625" customWidth="1"/>
    <col min="8" max="8" width="6.5703125" style="14" customWidth="1"/>
    <col min="9" max="9" width="8.42578125" style="21" customWidth="1"/>
    <col min="10" max="10" width="13.28515625" style="28" customWidth="1"/>
    <col min="11" max="11" width="31.140625" style="28" customWidth="1"/>
    <col min="12" max="12" width="14.5703125" style="32" customWidth="1"/>
  </cols>
  <sheetData>
    <row r="1" spans="1:16" ht="15" customHeight="1" x14ac:dyDescent="0.25">
      <c r="B1" s="38"/>
      <c r="C1" s="38"/>
      <c r="D1" s="38"/>
      <c r="E1" s="38"/>
      <c r="F1" s="38"/>
      <c r="G1" s="38"/>
      <c r="H1" s="39"/>
      <c r="I1" s="40"/>
      <c r="J1" s="41"/>
      <c r="K1" s="41"/>
      <c r="L1" s="42"/>
    </row>
    <row r="2" spans="1:16" ht="15" customHeight="1" x14ac:dyDescent="0.25">
      <c r="B2" s="38"/>
      <c r="C2" s="38"/>
      <c r="D2" s="38"/>
      <c r="E2" s="43"/>
      <c r="F2" s="77" t="s">
        <v>239</v>
      </c>
      <c r="G2" s="77"/>
      <c r="H2" s="77"/>
      <c r="I2" s="77"/>
      <c r="J2" s="77"/>
      <c r="K2" s="41"/>
      <c r="L2" s="42"/>
    </row>
    <row r="3" spans="1:16" ht="15" customHeight="1" x14ac:dyDescent="0.25">
      <c r="B3" s="38"/>
      <c r="C3" s="38"/>
      <c r="D3" s="38"/>
      <c r="E3" s="43"/>
      <c r="F3" s="74" t="s">
        <v>238</v>
      </c>
      <c r="G3" s="74"/>
      <c r="H3" s="74"/>
      <c r="I3" s="74"/>
      <c r="J3" s="74"/>
      <c r="K3" s="41"/>
      <c r="L3" s="42"/>
    </row>
    <row r="4" spans="1:16" ht="15" customHeight="1" x14ac:dyDescent="0.25">
      <c r="B4" s="38"/>
      <c r="C4" s="38"/>
      <c r="D4" s="38"/>
      <c r="E4" s="43"/>
      <c r="F4" s="74" t="s">
        <v>240</v>
      </c>
      <c r="G4" s="74"/>
      <c r="H4" s="74"/>
      <c r="I4" s="74"/>
      <c r="J4" s="74"/>
      <c r="K4" s="41"/>
      <c r="L4" s="42"/>
    </row>
    <row r="5" spans="1:16" ht="15" customHeight="1" x14ac:dyDescent="0.25">
      <c r="B5" s="38"/>
      <c r="C5" s="38"/>
      <c r="D5" s="38"/>
      <c r="E5" s="43"/>
      <c r="F5" s="75"/>
      <c r="G5" s="75"/>
      <c r="H5" s="75"/>
      <c r="I5" s="75"/>
      <c r="J5" s="75"/>
      <c r="K5" s="41"/>
      <c r="L5" s="42"/>
    </row>
    <row r="6" spans="1:16" ht="15" customHeight="1" x14ac:dyDescent="0.25">
      <c r="B6" s="38"/>
      <c r="C6" s="38"/>
      <c r="D6" s="38"/>
      <c r="E6" s="38"/>
      <c r="F6" s="38"/>
      <c r="G6" s="38"/>
      <c r="H6" s="39"/>
      <c r="I6" s="40"/>
      <c r="J6" s="41"/>
      <c r="K6" s="41"/>
      <c r="L6" s="42"/>
    </row>
    <row r="7" spans="1:16" ht="15" customHeight="1" x14ac:dyDescent="0.25">
      <c r="B7" s="38"/>
      <c r="C7" s="44"/>
      <c r="D7" s="38"/>
      <c r="E7" s="44"/>
      <c r="F7" s="44" t="s">
        <v>224</v>
      </c>
      <c r="G7" s="45"/>
      <c r="H7" s="46"/>
      <c r="I7" s="47"/>
      <c r="J7" s="48"/>
      <c r="K7" s="78"/>
      <c r="L7" s="78"/>
      <c r="M7" s="13"/>
      <c r="N7" s="79"/>
      <c r="O7" s="79"/>
      <c r="P7" s="79"/>
    </row>
    <row r="8" spans="1:16" ht="15" customHeight="1" x14ac:dyDescent="0.25">
      <c r="B8" s="76" t="s">
        <v>237</v>
      </c>
      <c r="C8" s="76"/>
      <c r="D8" s="76"/>
      <c r="E8" s="49"/>
      <c r="F8" s="82" t="s">
        <v>232</v>
      </c>
      <c r="G8" s="82"/>
      <c r="H8" s="82"/>
      <c r="I8" s="82"/>
      <c r="J8" s="44" t="s">
        <v>233</v>
      </c>
      <c r="K8" s="50" t="s">
        <v>223</v>
      </c>
      <c r="L8" s="51"/>
      <c r="M8" s="13"/>
      <c r="N8" s="80"/>
      <c r="O8" s="80"/>
      <c r="P8" s="80"/>
    </row>
    <row r="9" spans="1:16" ht="15" customHeight="1" x14ac:dyDescent="0.25">
      <c r="B9" s="76"/>
      <c r="C9" s="76"/>
      <c r="D9" s="76"/>
      <c r="E9" s="49"/>
      <c r="F9" s="82"/>
      <c r="G9" s="82"/>
      <c r="H9" s="82"/>
      <c r="I9" s="82"/>
      <c r="J9" s="44" t="s">
        <v>227</v>
      </c>
      <c r="K9" s="47"/>
      <c r="L9" s="52"/>
      <c r="M9" s="13"/>
      <c r="N9" s="80"/>
      <c r="O9" s="80"/>
      <c r="P9" s="80"/>
    </row>
    <row r="10" spans="1:16" ht="15" customHeight="1" x14ac:dyDescent="0.25">
      <c r="B10" s="76"/>
      <c r="C10" s="76"/>
      <c r="D10" s="76"/>
      <c r="E10" s="49"/>
      <c r="F10" s="82"/>
      <c r="G10" s="82"/>
      <c r="H10" s="82"/>
      <c r="I10" s="82"/>
      <c r="J10" s="44" t="s">
        <v>228</v>
      </c>
      <c r="K10" s="47"/>
      <c r="L10" s="52"/>
      <c r="M10" s="13"/>
      <c r="N10" s="79"/>
      <c r="O10" s="79"/>
      <c r="P10" s="79"/>
    </row>
    <row r="11" spans="1:16" ht="15" customHeight="1" x14ac:dyDescent="0.25">
      <c r="B11" s="76"/>
      <c r="C11" s="76"/>
      <c r="D11" s="76"/>
      <c r="E11" s="49"/>
      <c r="F11" s="82"/>
      <c r="G11" s="82"/>
      <c r="H11" s="82"/>
      <c r="I11" s="82"/>
      <c r="J11" s="44" t="s">
        <v>229</v>
      </c>
      <c r="K11" s="53"/>
      <c r="L11" s="51"/>
      <c r="M11" s="13"/>
      <c r="N11" s="81"/>
      <c r="O11" s="81"/>
      <c r="P11" s="81"/>
    </row>
    <row r="12" spans="1:16" ht="15" customHeight="1" x14ac:dyDescent="0.25">
      <c r="B12" s="76"/>
      <c r="C12" s="76"/>
      <c r="D12" s="76"/>
      <c r="E12" s="49"/>
      <c r="F12" s="45" t="s">
        <v>226</v>
      </c>
      <c r="G12" s="45" t="s">
        <v>225</v>
      </c>
      <c r="H12" s="54"/>
      <c r="I12" s="53"/>
      <c r="J12" s="44" t="s">
        <v>230</v>
      </c>
      <c r="K12" s="55"/>
      <c r="L12" s="51"/>
      <c r="M12" s="13"/>
      <c r="N12" s="81"/>
      <c r="O12" s="81"/>
      <c r="P12" s="81"/>
    </row>
    <row r="13" spans="1:16" ht="15" customHeight="1" x14ac:dyDescent="0.25">
      <c r="B13" s="38"/>
      <c r="C13" s="44"/>
      <c r="D13" s="49"/>
      <c r="E13" s="49"/>
      <c r="F13" s="49"/>
      <c r="G13" s="49"/>
      <c r="H13" s="54"/>
      <c r="I13" s="53"/>
      <c r="J13" s="44" t="s">
        <v>231</v>
      </c>
      <c r="K13" s="53"/>
      <c r="L13" s="51"/>
      <c r="M13" s="13"/>
      <c r="N13" s="81"/>
      <c r="O13" s="81"/>
      <c r="P13" s="81"/>
    </row>
    <row r="14" spans="1:16" ht="15" customHeight="1" x14ac:dyDescent="0.25"/>
    <row r="15" spans="1:16" ht="15.6" customHeight="1" x14ac:dyDescent="0.25">
      <c r="A15" s="83" t="s">
        <v>0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</row>
    <row r="16" spans="1:16" ht="14.25" customHeight="1" x14ac:dyDescent="0.25">
      <c r="A16" s="84" t="s">
        <v>1</v>
      </c>
      <c r="B16" s="84"/>
      <c r="C16" s="85" t="s">
        <v>2</v>
      </c>
      <c r="D16" s="85"/>
      <c r="E16" s="85"/>
      <c r="F16" s="85"/>
      <c r="G16" s="85"/>
      <c r="H16" s="1" t="s">
        <v>3</v>
      </c>
      <c r="I16" s="1" t="s">
        <v>4</v>
      </c>
      <c r="J16" s="1" t="s">
        <v>5</v>
      </c>
      <c r="K16" s="31" t="s">
        <v>6</v>
      </c>
      <c r="L16" s="1" t="s">
        <v>7</v>
      </c>
    </row>
    <row r="17" spans="1:12" ht="0.75" customHeight="1" x14ac:dyDescent="0.25"/>
    <row r="18" spans="1:12" ht="12" customHeight="1" x14ac:dyDescent="0.25">
      <c r="A18" s="68" t="s">
        <v>8</v>
      </c>
      <c r="B18" s="68"/>
      <c r="C18" s="69" t="s">
        <v>9</v>
      </c>
      <c r="D18" s="69"/>
      <c r="E18" s="69"/>
      <c r="F18" s="69"/>
      <c r="G18" s="69"/>
      <c r="H18" s="22"/>
      <c r="I18" s="22"/>
      <c r="J18" s="2"/>
      <c r="K18" s="2"/>
      <c r="L18" s="3"/>
    </row>
    <row r="19" spans="1:12" ht="2.25" customHeight="1" x14ac:dyDescent="0.25"/>
    <row r="20" spans="1:12" ht="12.75" customHeight="1" x14ac:dyDescent="0.25">
      <c r="A20" s="70" t="s">
        <v>10</v>
      </c>
      <c r="B20" s="70"/>
      <c r="C20" s="67" t="s">
        <v>11</v>
      </c>
      <c r="D20" s="67"/>
      <c r="E20" s="67"/>
      <c r="F20" s="67"/>
      <c r="G20" s="67"/>
      <c r="H20" s="23"/>
      <c r="I20" s="23"/>
      <c r="J20" s="4"/>
      <c r="K20" s="4"/>
      <c r="L20" s="5"/>
    </row>
    <row r="21" spans="1:12" s="14" customFormat="1" ht="30" customHeight="1" x14ac:dyDescent="0.25">
      <c r="A21" s="71" t="s">
        <v>12</v>
      </c>
      <c r="B21" s="71"/>
      <c r="C21" s="72" t="s">
        <v>13</v>
      </c>
      <c r="D21" s="72"/>
      <c r="E21" s="72"/>
      <c r="F21" s="72"/>
      <c r="G21" s="72"/>
      <c r="H21" s="15" t="s">
        <v>14</v>
      </c>
      <c r="I21" s="24">
        <v>690</v>
      </c>
      <c r="J21" s="29"/>
      <c r="K21" s="33"/>
      <c r="L21" s="16">
        <f>I21*J21</f>
        <v>0</v>
      </c>
    </row>
    <row r="22" spans="1:12" s="14" customFormat="1" ht="30" customHeight="1" x14ac:dyDescent="0.25">
      <c r="A22" s="63" t="s">
        <v>15</v>
      </c>
      <c r="B22" s="63"/>
      <c r="C22" s="64" t="s">
        <v>16</v>
      </c>
      <c r="D22" s="64"/>
      <c r="E22" s="64"/>
      <c r="F22" s="64"/>
      <c r="G22" s="64"/>
      <c r="H22" s="17" t="s">
        <v>14</v>
      </c>
      <c r="I22" s="25">
        <v>690</v>
      </c>
      <c r="J22" s="30"/>
      <c r="K22" s="34"/>
      <c r="L22" s="16">
        <f t="shared" ref="L22:L23" si="0">I22*J22</f>
        <v>0</v>
      </c>
    </row>
    <row r="23" spans="1:12" s="14" customFormat="1" ht="30" customHeight="1" x14ac:dyDescent="0.25">
      <c r="A23" s="63" t="s">
        <v>17</v>
      </c>
      <c r="B23" s="63"/>
      <c r="C23" s="64" t="s">
        <v>18</v>
      </c>
      <c r="D23" s="64"/>
      <c r="E23" s="64"/>
      <c r="F23" s="64"/>
      <c r="G23" s="64"/>
      <c r="H23" s="17" t="s">
        <v>14</v>
      </c>
      <c r="I23" s="25">
        <v>690</v>
      </c>
      <c r="J23" s="30"/>
      <c r="K23" s="34"/>
      <c r="L23" s="18">
        <f t="shared" si="0"/>
        <v>0</v>
      </c>
    </row>
    <row r="24" spans="1:12" ht="14.45" customHeight="1" x14ac:dyDescent="0.25">
      <c r="A24" s="70"/>
      <c r="B24" s="70"/>
      <c r="C24" s="67" t="s">
        <v>19</v>
      </c>
      <c r="D24" s="67"/>
      <c r="E24" s="67"/>
      <c r="F24" s="67"/>
      <c r="G24" s="67"/>
      <c r="H24" s="23"/>
      <c r="I24" s="23"/>
      <c r="J24" s="4"/>
      <c r="K24" s="4"/>
      <c r="L24" s="6">
        <f>SUM(L21:L23)</f>
        <v>0</v>
      </c>
    </row>
    <row r="25" spans="1:12" ht="1.5" customHeight="1" x14ac:dyDescent="0.25"/>
    <row r="26" spans="1:12" ht="12.75" customHeight="1" x14ac:dyDescent="0.25">
      <c r="A26" s="70" t="s">
        <v>20</v>
      </c>
      <c r="B26" s="70"/>
      <c r="C26" s="67" t="s">
        <v>21</v>
      </c>
      <c r="D26" s="67"/>
      <c r="E26" s="67"/>
      <c r="F26" s="67"/>
      <c r="G26" s="67"/>
      <c r="H26" s="23"/>
      <c r="I26" s="23"/>
      <c r="J26" s="4"/>
      <c r="K26" s="4"/>
      <c r="L26" s="5"/>
    </row>
    <row r="27" spans="1:12" s="14" customFormat="1" ht="56.45" customHeight="1" x14ac:dyDescent="0.25">
      <c r="A27" s="71" t="s">
        <v>22</v>
      </c>
      <c r="B27" s="71"/>
      <c r="C27" s="73" t="s">
        <v>234</v>
      </c>
      <c r="D27" s="72"/>
      <c r="E27" s="72"/>
      <c r="F27" s="72"/>
      <c r="G27" s="72"/>
      <c r="H27" s="15" t="s">
        <v>23</v>
      </c>
      <c r="I27" s="24">
        <v>1</v>
      </c>
      <c r="J27" s="29"/>
      <c r="K27" s="33"/>
      <c r="L27" s="16">
        <f>I27*J27</f>
        <v>0</v>
      </c>
    </row>
    <row r="28" spans="1:12" s="14" customFormat="1" ht="76.150000000000006" customHeight="1" x14ac:dyDescent="0.25">
      <c r="A28" s="63" t="s">
        <v>24</v>
      </c>
      <c r="B28" s="63"/>
      <c r="C28" s="64" t="s">
        <v>25</v>
      </c>
      <c r="D28" s="64"/>
      <c r="E28" s="64"/>
      <c r="F28" s="64"/>
      <c r="G28" s="64"/>
      <c r="H28" s="17" t="s">
        <v>14</v>
      </c>
      <c r="I28" s="25">
        <v>450</v>
      </c>
      <c r="J28" s="30"/>
      <c r="K28" s="34"/>
      <c r="L28" s="16">
        <f t="shared" ref="L28:L30" si="1">I28*J28</f>
        <v>0</v>
      </c>
    </row>
    <row r="29" spans="1:12" s="14" customFormat="1" ht="76.150000000000006" customHeight="1" x14ac:dyDescent="0.25">
      <c r="A29" s="63" t="s">
        <v>26</v>
      </c>
      <c r="B29" s="63"/>
      <c r="C29" s="64" t="s">
        <v>27</v>
      </c>
      <c r="D29" s="64"/>
      <c r="E29" s="64"/>
      <c r="F29" s="64"/>
      <c r="G29" s="64"/>
      <c r="H29" s="17" t="s">
        <v>14</v>
      </c>
      <c r="I29" s="25">
        <v>240</v>
      </c>
      <c r="J29" s="30"/>
      <c r="K29" s="34"/>
      <c r="L29" s="16">
        <f t="shared" si="1"/>
        <v>0</v>
      </c>
    </row>
    <row r="30" spans="1:12" s="14" customFormat="1" ht="30" customHeight="1" x14ac:dyDescent="0.25">
      <c r="A30" s="63" t="s">
        <v>28</v>
      </c>
      <c r="B30" s="63"/>
      <c r="C30" s="64" t="s">
        <v>29</v>
      </c>
      <c r="D30" s="64"/>
      <c r="E30" s="64"/>
      <c r="F30" s="64"/>
      <c r="G30" s="64"/>
      <c r="H30" s="17" t="s">
        <v>30</v>
      </c>
      <c r="I30" s="25">
        <v>690</v>
      </c>
      <c r="J30" s="30"/>
      <c r="K30" s="34"/>
      <c r="L30" s="18">
        <f t="shared" si="1"/>
        <v>0</v>
      </c>
    </row>
    <row r="31" spans="1:12" ht="12" customHeight="1" x14ac:dyDescent="0.25">
      <c r="A31" s="70"/>
      <c r="B31" s="70"/>
      <c r="C31" s="67" t="s">
        <v>31</v>
      </c>
      <c r="D31" s="67"/>
      <c r="E31" s="67"/>
      <c r="F31" s="67"/>
      <c r="G31" s="67"/>
      <c r="H31" s="23"/>
      <c r="I31" s="23"/>
      <c r="J31" s="4"/>
      <c r="K31" s="4"/>
      <c r="L31" s="6">
        <f>SUM(L27:L30)</f>
        <v>0</v>
      </c>
    </row>
    <row r="32" spans="1:12" ht="2.25" customHeight="1" x14ac:dyDescent="0.25"/>
    <row r="33" spans="1:12" ht="12" customHeight="1" x14ac:dyDescent="0.25">
      <c r="A33" s="70" t="s">
        <v>32</v>
      </c>
      <c r="B33" s="70"/>
      <c r="C33" s="67" t="s">
        <v>33</v>
      </c>
      <c r="D33" s="67"/>
      <c r="E33" s="67"/>
      <c r="F33" s="67"/>
      <c r="G33" s="67"/>
      <c r="H33" s="23"/>
      <c r="I33" s="23"/>
      <c r="J33" s="4"/>
      <c r="K33" s="4"/>
      <c r="L33" s="5"/>
    </row>
    <row r="34" spans="1:12" ht="2.25" customHeight="1" x14ac:dyDescent="0.25"/>
    <row r="35" spans="1:12" ht="12.75" customHeight="1" x14ac:dyDescent="0.25">
      <c r="A35" s="65"/>
      <c r="B35" s="65"/>
      <c r="C35" s="66" t="s">
        <v>11</v>
      </c>
      <c r="D35" s="66"/>
      <c r="E35" s="66"/>
      <c r="F35" s="66"/>
      <c r="G35" s="66"/>
      <c r="H35" s="26"/>
      <c r="I35" s="26"/>
      <c r="J35" s="7"/>
      <c r="K35" s="7"/>
      <c r="L35" s="8"/>
    </row>
    <row r="36" spans="1:12" ht="1.5" customHeight="1" x14ac:dyDescent="0.25"/>
    <row r="37" spans="1:12" ht="30" customHeight="1" x14ac:dyDescent="0.25">
      <c r="A37" s="71" t="s">
        <v>34</v>
      </c>
      <c r="B37" s="71"/>
      <c r="C37" s="72" t="s">
        <v>35</v>
      </c>
      <c r="D37" s="72"/>
      <c r="E37" s="72"/>
      <c r="F37" s="72"/>
      <c r="G37" s="72"/>
      <c r="H37" s="15" t="s">
        <v>36</v>
      </c>
      <c r="I37" s="24">
        <v>50.18</v>
      </c>
      <c r="J37" s="29"/>
      <c r="K37" s="33"/>
      <c r="L37" s="16">
        <f>I37*J37</f>
        <v>0</v>
      </c>
    </row>
    <row r="38" spans="1:12" ht="30" customHeight="1" x14ac:dyDescent="0.25">
      <c r="A38" s="63" t="s">
        <v>37</v>
      </c>
      <c r="B38" s="63"/>
      <c r="C38" s="64" t="s">
        <v>38</v>
      </c>
      <c r="D38" s="64"/>
      <c r="E38" s="64"/>
      <c r="F38" s="64"/>
      <c r="G38" s="64"/>
      <c r="H38" s="17" t="s">
        <v>30</v>
      </c>
      <c r="I38" s="25">
        <v>77.400000000000006</v>
      </c>
      <c r="J38" s="30"/>
      <c r="K38" s="34"/>
      <c r="L38" s="16">
        <f t="shared" ref="L38:L40" si="2">I38*J38</f>
        <v>0</v>
      </c>
    </row>
    <row r="39" spans="1:12" ht="30" customHeight="1" x14ac:dyDescent="0.25">
      <c r="A39" s="63" t="s">
        <v>39</v>
      </c>
      <c r="B39" s="63"/>
      <c r="C39" s="64" t="s">
        <v>40</v>
      </c>
      <c r="D39" s="64"/>
      <c r="E39" s="64"/>
      <c r="F39" s="64"/>
      <c r="G39" s="64"/>
      <c r="H39" s="17" t="s">
        <v>41</v>
      </c>
      <c r="I39" s="25">
        <v>11.61</v>
      </c>
      <c r="J39" s="30"/>
      <c r="K39" s="34"/>
      <c r="L39" s="16">
        <f t="shared" si="2"/>
        <v>0</v>
      </c>
    </row>
    <row r="40" spans="1:12" ht="30" customHeight="1" x14ac:dyDescent="0.25">
      <c r="A40" s="63" t="s">
        <v>42</v>
      </c>
      <c r="B40" s="63"/>
      <c r="C40" s="64" t="s">
        <v>43</v>
      </c>
      <c r="D40" s="64"/>
      <c r="E40" s="64"/>
      <c r="F40" s="64"/>
      <c r="G40" s="64"/>
      <c r="H40" s="17" t="s">
        <v>44</v>
      </c>
      <c r="I40" s="25">
        <v>139.32</v>
      </c>
      <c r="J40" s="30"/>
      <c r="K40" s="34"/>
      <c r="L40" s="16">
        <f t="shared" si="2"/>
        <v>0</v>
      </c>
    </row>
    <row r="41" spans="1:12" ht="0.75" customHeight="1" x14ac:dyDescent="0.25"/>
    <row r="42" spans="1:12" ht="12.75" customHeight="1" x14ac:dyDescent="0.25">
      <c r="A42" s="65"/>
      <c r="B42" s="65"/>
      <c r="C42" s="66" t="s">
        <v>19</v>
      </c>
      <c r="D42" s="66"/>
      <c r="E42" s="66"/>
      <c r="F42" s="66"/>
      <c r="G42" s="66"/>
      <c r="H42" s="26"/>
      <c r="I42" s="26"/>
      <c r="J42" s="7"/>
      <c r="K42" s="7"/>
      <c r="L42" s="9">
        <f>SUM(L37:L40)</f>
        <v>0</v>
      </c>
    </row>
    <row r="43" spans="1:12" ht="1.5" customHeight="1" x14ac:dyDescent="0.25"/>
    <row r="44" spans="1:12" ht="12.75" customHeight="1" x14ac:dyDescent="0.25">
      <c r="A44" s="65"/>
      <c r="B44" s="65"/>
      <c r="C44" s="66" t="s">
        <v>45</v>
      </c>
      <c r="D44" s="66"/>
      <c r="E44" s="66"/>
      <c r="F44" s="66"/>
      <c r="G44" s="66"/>
      <c r="H44" s="26"/>
      <c r="I44" s="26"/>
      <c r="J44" s="7"/>
      <c r="K44" s="7"/>
      <c r="L44" s="8"/>
    </row>
    <row r="45" spans="1:12" ht="42.6" customHeight="1" x14ac:dyDescent="0.25">
      <c r="A45" s="71" t="s">
        <v>46</v>
      </c>
      <c r="B45" s="71"/>
      <c r="C45" s="72" t="s">
        <v>47</v>
      </c>
      <c r="D45" s="72"/>
      <c r="E45" s="72"/>
      <c r="F45" s="72"/>
      <c r="G45" s="72"/>
      <c r="H45" s="15" t="s">
        <v>36</v>
      </c>
      <c r="I45" s="24">
        <v>50</v>
      </c>
      <c r="J45" s="29"/>
      <c r="K45" s="33"/>
      <c r="L45" s="16">
        <f>I45*J45</f>
        <v>0</v>
      </c>
    </row>
    <row r="46" spans="1:12" ht="39.6" customHeight="1" x14ac:dyDescent="0.25">
      <c r="A46" s="63" t="s">
        <v>48</v>
      </c>
      <c r="B46" s="63"/>
      <c r="C46" s="64" t="s">
        <v>49</v>
      </c>
      <c r="D46" s="64"/>
      <c r="E46" s="64"/>
      <c r="F46" s="64"/>
      <c r="G46" s="64"/>
      <c r="H46" s="17" t="s">
        <v>30</v>
      </c>
      <c r="I46" s="25">
        <v>77.400000000000006</v>
      </c>
      <c r="J46" s="30"/>
      <c r="K46" s="34"/>
      <c r="L46" s="18">
        <f t="shared" ref="L46:L56" si="3">I46*J46</f>
        <v>0</v>
      </c>
    </row>
    <row r="47" spans="1:12" ht="30" customHeight="1" x14ac:dyDescent="0.25">
      <c r="A47" s="63" t="s">
        <v>50</v>
      </c>
      <c r="B47" s="63"/>
      <c r="C47" s="64" t="s">
        <v>51</v>
      </c>
      <c r="D47" s="64"/>
      <c r="E47" s="64"/>
      <c r="F47" s="64"/>
      <c r="G47" s="64"/>
      <c r="H47" s="17" t="s">
        <v>41</v>
      </c>
      <c r="I47" s="25">
        <v>120.74</v>
      </c>
      <c r="J47" s="30"/>
      <c r="K47" s="34"/>
      <c r="L47" s="18">
        <f t="shared" si="3"/>
        <v>0</v>
      </c>
    </row>
    <row r="48" spans="1:12" ht="30" customHeight="1" x14ac:dyDescent="0.25">
      <c r="A48" s="63" t="s">
        <v>52</v>
      </c>
      <c r="B48" s="63"/>
      <c r="C48" s="64" t="s">
        <v>53</v>
      </c>
      <c r="D48" s="64"/>
      <c r="E48" s="64"/>
      <c r="F48" s="64"/>
      <c r="G48" s="64"/>
      <c r="H48" s="17" t="s">
        <v>30</v>
      </c>
      <c r="I48" s="25">
        <v>67</v>
      </c>
      <c r="J48" s="30"/>
      <c r="K48" s="34"/>
      <c r="L48" s="18">
        <f t="shared" si="3"/>
        <v>0</v>
      </c>
    </row>
    <row r="49" spans="1:12" ht="40.9" customHeight="1" x14ac:dyDescent="0.25">
      <c r="A49" s="63" t="s">
        <v>54</v>
      </c>
      <c r="B49" s="63"/>
      <c r="C49" s="64" t="s">
        <v>55</v>
      </c>
      <c r="D49" s="64"/>
      <c r="E49" s="64"/>
      <c r="F49" s="64"/>
      <c r="G49" s="64"/>
      <c r="H49" s="17" t="s">
        <v>41</v>
      </c>
      <c r="I49" s="25">
        <v>43.34</v>
      </c>
      <c r="J49" s="30"/>
      <c r="K49" s="34"/>
      <c r="L49" s="18">
        <f t="shared" si="3"/>
        <v>0</v>
      </c>
    </row>
    <row r="50" spans="1:12" ht="39" customHeight="1" x14ac:dyDescent="0.25">
      <c r="A50" s="63" t="s">
        <v>56</v>
      </c>
      <c r="B50" s="63"/>
      <c r="C50" s="64" t="s">
        <v>57</v>
      </c>
      <c r="D50" s="64"/>
      <c r="E50" s="64"/>
      <c r="F50" s="64"/>
      <c r="G50" s="64"/>
      <c r="H50" s="17" t="s">
        <v>30</v>
      </c>
      <c r="I50" s="25">
        <v>12</v>
      </c>
      <c r="J50" s="30"/>
      <c r="K50" s="34"/>
      <c r="L50" s="18">
        <f t="shared" si="3"/>
        <v>0</v>
      </c>
    </row>
    <row r="51" spans="1:12" ht="30" customHeight="1" x14ac:dyDescent="0.25">
      <c r="A51" s="63" t="s">
        <v>58</v>
      </c>
      <c r="B51" s="63"/>
      <c r="C51" s="64" t="s">
        <v>40</v>
      </c>
      <c r="D51" s="64"/>
      <c r="E51" s="64"/>
      <c r="F51" s="64"/>
      <c r="G51" s="64"/>
      <c r="H51" s="17" t="s">
        <v>41</v>
      </c>
      <c r="I51" s="25">
        <v>88</v>
      </c>
      <c r="J51" s="30"/>
      <c r="K51" s="34"/>
      <c r="L51" s="18">
        <f t="shared" si="3"/>
        <v>0</v>
      </c>
    </row>
    <row r="52" spans="1:12" ht="30" customHeight="1" x14ac:dyDescent="0.25">
      <c r="A52" s="63" t="s">
        <v>59</v>
      </c>
      <c r="B52" s="63"/>
      <c r="C52" s="64" t="s">
        <v>43</v>
      </c>
      <c r="D52" s="64"/>
      <c r="E52" s="64"/>
      <c r="F52" s="64"/>
      <c r="G52" s="64"/>
      <c r="H52" s="17" t="s">
        <v>44</v>
      </c>
      <c r="I52" s="25">
        <v>1056</v>
      </c>
      <c r="J52" s="30"/>
      <c r="K52" s="34"/>
      <c r="L52" s="18">
        <f t="shared" si="3"/>
        <v>0</v>
      </c>
    </row>
    <row r="53" spans="1:12" ht="50.45" customHeight="1" x14ac:dyDescent="0.25">
      <c r="A53" s="63" t="s">
        <v>60</v>
      </c>
      <c r="B53" s="63"/>
      <c r="C53" s="64" t="s">
        <v>61</v>
      </c>
      <c r="D53" s="64"/>
      <c r="E53" s="64"/>
      <c r="F53" s="64"/>
      <c r="G53" s="64"/>
      <c r="H53" s="17" t="s">
        <v>30</v>
      </c>
      <c r="I53" s="25">
        <v>67</v>
      </c>
      <c r="J53" s="30"/>
      <c r="K53" s="34"/>
      <c r="L53" s="18">
        <f t="shared" si="3"/>
        <v>0</v>
      </c>
    </row>
    <row r="54" spans="1:12" ht="42" customHeight="1" x14ac:dyDescent="0.25">
      <c r="A54" s="63" t="s">
        <v>62</v>
      </c>
      <c r="B54" s="63"/>
      <c r="C54" s="64" t="s">
        <v>63</v>
      </c>
      <c r="D54" s="64"/>
      <c r="E54" s="64"/>
      <c r="F54" s="64"/>
      <c r="G54" s="64"/>
      <c r="H54" s="17" t="s">
        <v>14</v>
      </c>
      <c r="I54" s="25">
        <v>1</v>
      </c>
      <c r="J54" s="30"/>
      <c r="K54" s="34"/>
      <c r="L54" s="18">
        <f t="shared" si="3"/>
        <v>0</v>
      </c>
    </row>
    <row r="55" spans="1:12" ht="57.6" customHeight="1" x14ac:dyDescent="0.25">
      <c r="A55" s="63" t="s">
        <v>64</v>
      </c>
      <c r="B55" s="63"/>
      <c r="C55" s="64" t="s">
        <v>65</v>
      </c>
      <c r="D55" s="64"/>
      <c r="E55" s="64"/>
      <c r="F55" s="64"/>
      <c r="G55" s="64"/>
      <c r="H55" s="17" t="s">
        <v>14</v>
      </c>
      <c r="I55" s="25">
        <v>1</v>
      </c>
      <c r="J55" s="30"/>
      <c r="K55" s="34"/>
      <c r="L55" s="18">
        <f t="shared" si="3"/>
        <v>0</v>
      </c>
    </row>
    <row r="56" spans="1:12" ht="30" customHeight="1" x14ac:dyDescent="0.25">
      <c r="A56" s="63" t="s">
        <v>66</v>
      </c>
      <c r="B56" s="63"/>
      <c r="C56" s="64" t="s">
        <v>29</v>
      </c>
      <c r="D56" s="64"/>
      <c r="E56" s="64"/>
      <c r="F56" s="64"/>
      <c r="G56" s="64"/>
      <c r="H56" s="17" t="s">
        <v>30</v>
      </c>
      <c r="I56" s="25">
        <v>77.400000000000006</v>
      </c>
      <c r="J56" s="30"/>
      <c r="K56" s="34"/>
      <c r="L56" s="18">
        <f t="shared" si="3"/>
        <v>0</v>
      </c>
    </row>
    <row r="57" spans="1:12" ht="12" customHeight="1" x14ac:dyDescent="0.25">
      <c r="A57" s="65"/>
      <c r="B57" s="65"/>
      <c r="C57" s="66" t="s">
        <v>67</v>
      </c>
      <c r="D57" s="66"/>
      <c r="E57" s="66"/>
      <c r="F57" s="66"/>
      <c r="G57" s="66"/>
      <c r="H57" s="26"/>
      <c r="I57" s="26"/>
      <c r="J57" s="7"/>
      <c r="K57" s="7"/>
      <c r="L57" s="9">
        <f>SUM(L45:L56)</f>
        <v>0</v>
      </c>
    </row>
    <row r="58" spans="1:12" ht="2.25" customHeight="1" x14ac:dyDescent="0.25"/>
    <row r="59" spans="1:12" ht="12" customHeight="1" x14ac:dyDescent="0.25">
      <c r="A59" s="70"/>
      <c r="B59" s="70"/>
      <c r="C59" s="67" t="s">
        <v>68</v>
      </c>
      <c r="D59" s="67"/>
      <c r="E59" s="67"/>
      <c r="F59" s="67"/>
      <c r="G59" s="67"/>
      <c r="H59" s="23"/>
      <c r="I59" s="23"/>
      <c r="J59" s="4"/>
      <c r="K59" s="4"/>
      <c r="L59" s="6">
        <f>L42+L57</f>
        <v>0</v>
      </c>
    </row>
    <row r="60" spans="1:12" ht="2.25" customHeight="1" x14ac:dyDescent="0.25"/>
    <row r="61" spans="1:12" ht="12.75" customHeight="1" x14ac:dyDescent="0.25">
      <c r="A61" s="70" t="s">
        <v>69</v>
      </c>
      <c r="B61" s="70"/>
      <c r="C61" s="67" t="s">
        <v>70</v>
      </c>
      <c r="D61" s="67"/>
      <c r="E61" s="67"/>
      <c r="F61" s="67"/>
      <c r="G61" s="67"/>
      <c r="H61" s="23"/>
      <c r="I61" s="23"/>
      <c r="J61" s="4"/>
      <c r="K61" s="4"/>
      <c r="L61" s="5"/>
    </row>
    <row r="62" spans="1:12" ht="30" customHeight="1" x14ac:dyDescent="0.25">
      <c r="A62" s="71" t="s">
        <v>71</v>
      </c>
      <c r="B62" s="71"/>
      <c r="C62" s="72" t="s">
        <v>35</v>
      </c>
      <c r="D62" s="72"/>
      <c r="E62" s="72"/>
      <c r="F62" s="72"/>
      <c r="G62" s="72"/>
      <c r="H62" s="15" t="s">
        <v>36</v>
      </c>
      <c r="I62" s="24">
        <v>16.510000000000002</v>
      </c>
      <c r="J62" s="29"/>
      <c r="K62" s="33"/>
      <c r="L62" s="16">
        <f>I62*J62</f>
        <v>0</v>
      </c>
    </row>
    <row r="63" spans="1:12" ht="30" customHeight="1" x14ac:dyDescent="0.25">
      <c r="A63" s="63" t="s">
        <v>72</v>
      </c>
      <c r="B63" s="63"/>
      <c r="C63" s="64" t="s">
        <v>38</v>
      </c>
      <c r="D63" s="64"/>
      <c r="E63" s="64"/>
      <c r="F63" s="64"/>
      <c r="G63" s="64"/>
      <c r="H63" s="17" t="s">
        <v>30</v>
      </c>
      <c r="I63" s="25">
        <v>87.27</v>
      </c>
      <c r="J63" s="30"/>
      <c r="K63" s="34"/>
      <c r="L63" s="16">
        <f t="shared" ref="L63:L75" si="4">I63*J63</f>
        <v>0</v>
      </c>
    </row>
    <row r="64" spans="1:12" ht="30" customHeight="1" x14ac:dyDescent="0.25">
      <c r="A64" s="63" t="s">
        <v>73</v>
      </c>
      <c r="B64" s="63"/>
      <c r="C64" s="64" t="s">
        <v>74</v>
      </c>
      <c r="D64" s="64"/>
      <c r="E64" s="64"/>
      <c r="F64" s="64"/>
      <c r="G64" s="64"/>
      <c r="H64" s="17" t="s">
        <v>41</v>
      </c>
      <c r="I64" s="25">
        <v>25.7</v>
      </c>
      <c r="J64" s="30"/>
      <c r="K64" s="34"/>
      <c r="L64" s="16">
        <f t="shared" si="4"/>
        <v>0</v>
      </c>
    </row>
    <row r="65" spans="1:12" ht="30" customHeight="1" x14ac:dyDescent="0.25">
      <c r="A65" s="63" t="s">
        <v>75</v>
      </c>
      <c r="B65" s="63"/>
      <c r="C65" s="64" t="s">
        <v>40</v>
      </c>
      <c r="D65" s="64"/>
      <c r="E65" s="64"/>
      <c r="F65" s="64"/>
      <c r="G65" s="64"/>
      <c r="H65" s="17" t="s">
        <v>41</v>
      </c>
      <c r="I65" s="25">
        <v>10.4724</v>
      </c>
      <c r="J65" s="30"/>
      <c r="K65" s="34"/>
      <c r="L65" s="16">
        <f t="shared" si="4"/>
        <v>0</v>
      </c>
    </row>
    <row r="66" spans="1:12" ht="30" customHeight="1" x14ac:dyDescent="0.25">
      <c r="A66" s="63" t="s">
        <v>76</v>
      </c>
      <c r="B66" s="63"/>
      <c r="C66" s="64" t="s">
        <v>43</v>
      </c>
      <c r="D66" s="64"/>
      <c r="E66" s="64"/>
      <c r="F66" s="64"/>
      <c r="G66" s="64"/>
      <c r="H66" s="17" t="s">
        <v>44</v>
      </c>
      <c r="I66" s="25">
        <v>125.64</v>
      </c>
      <c r="J66" s="30"/>
      <c r="K66" s="34"/>
      <c r="L66" s="16">
        <f t="shared" si="4"/>
        <v>0</v>
      </c>
    </row>
    <row r="67" spans="1:12" ht="42.6" customHeight="1" x14ac:dyDescent="0.25">
      <c r="A67" s="63" t="s">
        <v>77</v>
      </c>
      <c r="B67" s="63"/>
      <c r="C67" s="64" t="s">
        <v>47</v>
      </c>
      <c r="D67" s="64"/>
      <c r="E67" s="64"/>
      <c r="F67" s="64"/>
      <c r="G67" s="64"/>
      <c r="H67" s="17" t="s">
        <v>36</v>
      </c>
      <c r="I67" s="25">
        <v>20</v>
      </c>
      <c r="J67" s="30"/>
      <c r="K67" s="34"/>
      <c r="L67" s="16">
        <f t="shared" si="4"/>
        <v>0</v>
      </c>
    </row>
    <row r="68" spans="1:12" ht="44.45" customHeight="1" x14ac:dyDescent="0.25">
      <c r="A68" s="63" t="s">
        <v>78</v>
      </c>
      <c r="B68" s="63"/>
      <c r="C68" s="64" t="s">
        <v>49</v>
      </c>
      <c r="D68" s="64"/>
      <c r="E68" s="64"/>
      <c r="F68" s="64"/>
      <c r="G68" s="64"/>
      <c r="H68" s="17" t="s">
        <v>30</v>
      </c>
      <c r="I68" s="25">
        <v>87.27</v>
      </c>
      <c r="J68" s="30"/>
      <c r="K68" s="34"/>
      <c r="L68" s="16">
        <f t="shared" si="4"/>
        <v>0</v>
      </c>
    </row>
    <row r="69" spans="1:12" ht="50.45" customHeight="1" x14ac:dyDescent="0.25">
      <c r="A69" s="63" t="s">
        <v>79</v>
      </c>
      <c r="B69" s="63"/>
      <c r="C69" s="64" t="s">
        <v>80</v>
      </c>
      <c r="D69" s="64"/>
      <c r="E69" s="64"/>
      <c r="F69" s="64"/>
      <c r="G69" s="64"/>
      <c r="H69" s="17" t="s">
        <v>41</v>
      </c>
      <c r="I69" s="25">
        <v>25.52</v>
      </c>
      <c r="J69" s="30"/>
      <c r="K69" s="34"/>
      <c r="L69" s="16">
        <f t="shared" si="4"/>
        <v>0</v>
      </c>
    </row>
    <row r="70" spans="1:12" ht="53.45" customHeight="1" x14ac:dyDescent="0.25">
      <c r="A70" s="63" t="s">
        <v>81</v>
      </c>
      <c r="B70" s="63"/>
      <c r="C70" s="64" t="s">
        <v>82</v>
      </c>
      <c r="D70" s="64"/>
      <c r="E70" s="64"/>
      <c r="F70" s="64"/>
      <c r="G70" s="64"/>
      <c r="H70" s="17" t="s">
        <v>30</v>
      </c>
      <c r="I70" s="25">
        <v>87.27</v>
      </c>
      <c r="J70" s="30"/>
      <c r="K70" s="34"/>
      <c r="L70" s="16">
        <f t="shared" si="4"/>
        <v>0</v>
      </c>
    </row>
    <row r="71" spans="1:12" ht="33.6" customHeight="1" x14ac:dyDescent="0.25">
      <c r="A71" s="63" t="s">
        <v>83</v>
      </c>
      <c r="B71" s="63"/>
      <c r="C71" s="64" t="s">
        <v>84</v>
      </c>
      <c r="D71" s="64"/>
      <c r="E71" s="64"/>
      <c r="F71" s="64"/>
      <c r="G71" s="64"/>
      <c r="H71" s="17" t="s">
        <v>30</v>
      </c>
      <c r="I71" s="25">
        <v>61.9</v>
      </c>
      <c r="J71" s="30"/>
      <c r="K71" s="34"/>
      <c r="L71" s="16">
        <f t="shared" si="4"/>
        <v>0</v>
      </c>
    </row>
    <row r="72" spans="1:12" ht="35.450000000000003" customHeight="1" x14ac:dyDescent="0.25">
      <c r="A72" s="63" t="s">
        <v>85</v>
      </c>
      <c r="B72" s="63"/>
      <c r="C72" s="64" t="s">
        <v>86</v>
      </c>
      <c r="D72" s="64"/>
      <c r="E72" s="64"/>
      <c r="F72" s="64"/>
      <c r="G72" s="64"/>
      <c r="H72" s="17" t="s">
        <v>30</v>
      </c>
      <c r="I72" s="25">
        <v>25.46</v>
      </c>
      <c r="J72" s="30"/>
      <c r="K72" s="34"/>
      <c r="L72" s="16">
        <f t="shared" si="4"/>
        <v>0</v>
      </c>
    </row>
    <row r="73" spans="1:12" ht="66.599999999999994" customHeight="1" x14ac:dyDescent="0.25">
      <c r="A73" s="63" t="s">
        <v>87</v>
      </c>
      <c r="B73" s="63"/>
      <c r="C73" s="64" t="s">
        <v>88</v>
      </c>
      <c r="D73" s="64"/>
      <c r="E73" s="64"/>
      <c r="F73" s="64"/>
      <c r="G73" s="64"/>
      <c r="H73" s="17" t="s">
        <v>36</v>
      </c>
      <c r="I73" s="25">
        <v>20.309999999999999</v>
      </c>
      <c r="J73" s="30"/>
      <c r="K73" s="34"/>
      <c r="L73" s="16">
        <f t="shared" si="4"/>
        <v>0</v>
      </c>
    </row>
    <row r="74" spans="1:12" ht="44.45" customHeight="1" x14ac:dyDescent="0.25">
      <c r="A74" s="63" t="s">
        <v>89</v>
      </c>
      <c r="B74" s="63"/>
      <c r="C74" s="64" t="s">
        <v>90</v>
      </c>
      <c r="D74" s="64"/>
      <c r="E74" s="64"/>
      <c r="F74" s="64"/>
      <c r="G74" s="64"/>
      <c r="H74" s="17" t="s">
        <v>14</v>
      </c>
      <c r="I74" s="25">
        <v>4</v>
      </c>
      <c r="J74" s="30"/>
      <c r="K74" s="34"/>
      <c r="L74" s="16">
        <f t="shared" si="4"/>
        <v>0</v>
      </c>
    </row>
    <row r="75" spans="1:12" ht="30" customHeight="1" x14ac:dyDescent="0.25">
      <c r="A75" s="63" t="s">
        <v>91</v>
      </c>
      <c r="B75" s="63"/>
      <c r="C75" s="64" t="s">
        <v>29</v>
      </c>
      <c r="D75" s="64"/>
      <c r="E75" s="64"/>
      <c r="F75" s="64"/>
      <c r="G75" s="64"/>
      <c r="H75" s="17" t="s">
        <v>30</v>
      </c>
      <c r="I75" s="25">
        <v>87.27</v>
      </c>
      <c r="J75" s="30"/>
      <c r="K75" s="34"/>
      <c r="L75" s="16">
        <f t="shared" si="4"/>
        <v>0</v>
      </c>
    </row>
    <row r="76" spans="1:12" ht="15" customHeight="1" x14ac:dyDescent="0.25">
      <c r="A76" s="70"/>
      <c r="B76" s="70"/>
      <c r="C76" s="67" t="s">
        <v>92</v>
      </c>
      <c r="D76" s="67"/>
      <c r="E76" s="67"/>
      <c r="F76" s="67"/>
      <c r="G76" s="67"/>
      <c r="H76" s="23"/>
      <c r="I76" s="23"/>
      <c r="J76" s="4"/>
      <c r="K76" s="4"/>
      <c r="L76" s="6">
        <f>SUM(L62:L75)</f>
        <v>0</v>
      </c>
    </row>
    <row r="77" spans="1:12" ht="1.5" customHeight="1" x14ac:dyDescent="0.25"/>
    <row r="78" spans="1:12" ht="12.75" customHeight="1" x14ac:dyDescent="0.25">
      <c r="A78" s="70" t="s">
        <v>93</v>
      </c>
      <c r="B78" s="70"/>
      <c r="C78" s="67" t="s">
        <v>94</v>
      </c>
      <c r="D78" s="67"/>
      <c r="E78" s="67"/>
      <c r="F78" s="67"/>
      <c r="G78" s="67"/>
      <c r="H78" s="23"/>
      <c r="I78" s="23"/>
      <c r="J78" s="4"/>
      <c r="K78" s="4"/>
      <c r="L78" s="5"/>
    </row>
    <row r="79" spans="1:12" ht="42.6" customHeight="1" x14ac:dyDescent="0.25">
      <c r="A79" s="71" t="s">
        <v>95</v>
      </c>
      <c r="B79" s="71"/>
      <c r="C79" s="72" t="s">
        <v>49</v>
      </c>
      <c r="D79" s="72"/>
      <c r="E79" s="72"/>
      <c r="F79" s="72"/>
      <c r="G79" s="72"/>
      <c r="H79" s="15" t="s">
        <v>30</v>
      </c>
      <c r="I79" s="24">
        <v>372.63</v>
      </c>
      <c r="J79" s="29"/>
      <c r="K79" s="33"/>
      <c r="L79" s="16">
        <f>I79*J79</f>
        <v>0</v>
      </c>
    </row>
    <row r="80" spans="1:12" ht="30" customHeight="1" x14ac:dyDescent="0.25">
      <c r="A80" s="71" t="s">
        <v>96</v>
      </c>
      <c r="B80" s="71"/>
      <c r="C80" s="72" t="s">
        <v>35</v>
      </c>
      <c r="D80" s="72"/>
      <c r="E80" s="72"/>
      <c r="F80" s="72"/>
      <c r="G80" s="72"/>
      <c r="H80" s="15" t="s">
        <v>36</v>
      </c>
      <c r="I80" s="24">
        <v>171.5</v>
      </c>
      <c r="J80" s="29"/>
      <c r="K80" s="33"/>
      <c r="L80" s="16">
        <f t="shared" ref="L80:L86" si="5">I80*J80</f>
        <v>0</v>
      </c>
    </row>
    <row r="81" spans="1:12" ht="30" customHeight="1" x14ac:dyDescent="0.25">
      <c r="A81" s="71" t="s">
        <v>97</v>
      </c>
      <c r="B81" s="71"/>
      <c r="C81" s="72" t="s">
        <v>98</v>
      </c>
      <c r="D81" s="72"/>
      <c r="E81" s="72"/>
      <c r="F81" s="72"/>
      <c r="G81" s="72"/>
      <c r="H81" s="15" t="s">
        <v>30</v>
      </c>
      <c r="I81" s="24">
        <v>372.63</v>
      </c>
      <c r="J81" s="29"/>
      <c r="K81" s="33"/>
      <c r="L81" s="16">
        <f t="shared" si="5"/>
        <v>0</v>
      </c>
    </row>
    <row r="82" spans="1:12" ht="30" customHeight="1" x14ac:dyDescent="0.25">
      <c r="A82" s="71" t="s">
        <v>99</v>
      </c>
      <c r="B82" s="71"/>
      <c r="C82" s="72" t="s">
        <v>40</v>
      </c>
      <c r="D82" s="72"/>
      <c r="E82" s="72"/>
      <c r="F82" s="72"/>
      <c r="G82" s="72"/>
      <c r="H82" s="15" t="s">
        <v>41</v>
      </c>
      <c r="I82" s="24">
        <v>58.130279999999999</v>
      </c>
      <c r="J82" s="29"/>
      <c r="K82" s="33"/>
      <c r="L82" s="16">
        <f t="shared" si="5"/>
        <v>0</v>
      </c>
    </row>
    <row r="83" spans="1:12" ht="30" customHeight="1" x14ac:dyDescent="0.25">
      <c r="A83" s="71" t="s">
        <v>100</v>
      </c>
      <c r="B83" s="71"/>
      <c r="C83" s="72" t="s">
        <v>43</v>
      </c>
      <c r="D83" s="72"/>
      <c r="E83" s="72"/>
      <c r="F83" s="72"/>
      <c r="G83" s="72"/>
      <c r="H83" s="15" t="s">
        <v>44</v>
      </c>
      <c r="I83" s="24">
        <v>697.56</v>
      </c>
      <c r="J83" s="29"/>
      <c r="K83" s="33"/>
      <c r="L83" s="16">
        <f t="shared" si="5"/>
        <v>0</v>
      </c>
    </row>
    <row r="84" spans="1:12" ht="44.45" customHeight="1" x14ac:dyDescent="0.25">
      <c r="A84" s="71" t="s">
        <v>101</v>
      </c>
      <c r="B84" s="71"/>
      <c r="C84" s="72" t="s">
        <v>47</v>
      </c>
      <c r="D84" s="72"/>
      <c r="E84" s="72"/>
      <c r="F84" s="72"/>
      <c r="G84" s="72"/>
      <c r="H84" s="15" t="s">
        <v>36</v>
      </c>
      <c r="I84" s="24">
        <v>97.3</v>
      </c>
      <c r="J84" s="29"/>
      <c r="K84" s="33"/>
      <c r="L84" s="16">
        <f t="shared" si="5"/>
        <v>0</v>
      </c>
    </row>
    <row r="85" spans="1:12" ht="49.9" customHeight="1" x14ac:dyDescent="0.25">
      <c r="A85" s="71" t="s">
        <v>102</v>
      </c>
      <c r="B85" s="71"/>
      <c r="C85" s="72" t="s">
        <v>103</v>
      </c>
      <c r="D85" s="72"/>
      <c r="E85" s="72"/>
      <c r="F85" s="72"/>
      <c r="G85" s="72"/>
      <c r="H85" s="15" t="s">
        <v>30</v>
      </c>
      <c r="I85" s="24">
        <v>765</v>
      </c>
      <c r="J85" s="29"/>
      <c r="K85" s="33"/>
      <c r="L85" s="16">
        <f t="shared" si="5"/>
        <v>0</v>
      </c>
    </row>
    <row r="86" spans="1:12" ht="29.45" customHeight="1" x14ac:dyDescent="0.25">
      <c r="A86" s="71" t="s">
        <v>104</v>
      </c>
      <c r="B86" s="71"/>
      <c r="C86" s="72" t="s">
        <v>29</v>
      </c>
      <c r="D86" s="72"/>
      <c r="E86" s="72"/>
      <c r="F86" s="72"/>
      <c r="G86" s="72"/>
      <c r="H86" s="15" t="s">
        <v>30</v>
      </c>
      <c r="I86" s="24">
        <v>765</v>
      </c>
      <c r="J86" s="29"/>
      <c r="K86" s="33"/>
      <c r="L86" s="16">
        <f t="shared" si="5"/>
        <v>0</v>
      </c>
    </row>
    <row r="87" spans="1:12" ht="13.9" customHeight="1" x14ac:dyDescent="0.25">
      <c r="A87" s="70"/>
      <c r="B87" s="70"/>
      <c r="C87" s="67" t="s">
        <v>105</v>
      </c>
      <c r="D87" s="67"/>
      <c r="E87" s="67"/>
      <c r="F87" s="67"/>
      <c r="G87" s="67"/>
      <c r="H87" s="23"/>
      <c r="I87" s="23"/>
      <c r="J87" s="23"/>
      <c r="K87" s="23"/>
      <c r="L87" s="36">
        <f>SUM(L79:L86)</f>
        <v>0</v>
      </c>
    </row>
    <row r="88" spans="1:12" ht="2.25" customHeight="1" x14ac:dyDescent="0.25">
      <c r="J88" s="21"/>
      <c r="K88" s="21"/>
      <c r="L88" s="35"/>
    </row>
    <row r="89" spans="1:12" ht="21" customHeight="1" x14ac:dyDescent="0.25">
      <c r="A89" s="70" t="s">
        <v>106</v>
      </c>
      <c r="B89" s="70"/>
      <c r="C89" s="67" t="s">
        <v>107</v>
      </c>
      <c r="D89" s="67"/>
      <c r="E89" s="67"/>
      <c r="F89" s="67"/>
      <c r="G89" s="67"/>
      <c r="H89" s="23"/>
      <c r="I89" s="23"/>
      <c r="J89" s="23"/>
      <c r="K89" s="23"/>
      <c r="L89" s="19"/>
    </row>
    <row r="90" spans="1:12" ht="30" customHeight="1" x14ac:dyDescent="0.25">
      <c r="A90" s="71" t="s">
        <v>108</v>
      </c>
      <c r="B90" s="71"/>
      <c r="C90" s="72" t="s">
        <v>109</v>
      </c>
      <c r="D90" s="72"/>
      <c r="E90" s="72"/>
      <c r="F90" s="72"/>
      <c r="G90" s="72"/>
      <c r="H90" s="15" t="s">
        <v>36</v>
      </c>
      <c r="I90" s="24">
        <v>100</v>
      </c>
      <c r="J90" s="29"/>
      <c r="K90" s="33"/>
      <c r="L90" s="16">
        <f t="shared" ref="L90:L97" si="6">I90*J90</f>
        <v>0</v>
      </c>
    </row>
    <row r="91" spans="1:12" ht="30" customHeight="1" x14ac:dyDescent="0.25">
      <c r="A91" s="71" t="s">
        <v>110</v>
      </c>
      <c r="B91" s="71"/>
      <c r="C91" s="72" t="s">
        <v>111</v>
      </c>
      <c r="D91" s="72"/>
      <c r="E91" s="72"/>
      <c r="F91" s="72"/>
      <c r="G91" s="72"/>
      <c r="H91" s="15" t="s">
        <v>112</v>
      </c>
      <c r="I91" s="24">
        <v>2</v>
      </c>
      <c r="J91" s="29"/>
      <c r="K91" s="33"/>
      <c r="L91" s="16">
        <f t="shared" si="6"/>
        <v>0</v>
      </c>
    </row>
    <row r="92" spans="1:12" ht="30" customHeight="1" x14ac:dyDescent="0.25">
      <c r="A92" s="71" t="s">
        <v>113</v>
      </c>
      <c r="B92" s="71"/>
      <c r="C92" s="72" t="s">
        <v>114</v>
      </c>
      <c r="D92" s="72"/>
      <c r="E92" s="72"/>
      <c r="F92" s="72"/>
      <c r="G92" s="72"/>
      <c r="H92" s="15" t="s">
        <v>112</v>
      </c>
      <c r="I92" s="24">
        <v>2</v>
      </c>
      <c r="J92" s="29"/>
      <c r="K92" s="33"/>
      <c r="L92" s="16">
        <f t="shared" si="6"/>
        <v>0</v>
      </c>
    </row>
    <row r="93" spans="1:12" ht="30" customHeight="1" x14ac:dyDescent="0.25">
      <c r="A93" s="71" t="s">
        <v>115</v>
      </c>
      <c r="B93" s="71"/>
      <c r="C93" s="72" t="s">
        <v>116</v>
      </c>
      <c r="D93" s="72"/>
      <c r="E93" s="72"/>
      <c r="F93" s="72"/>
      <c r="G93" s="72"/>
      <c r="H93" s="15" t="s">
        <v>112</v>
      </c>
      <c r="I93" s="24">
        <v>1</v>
      </c>
      <c r="J93" s="29"/>
      <c r="K93" s="33"/>
      <c r="L93" s="16">
        <f t="shared" si="6"/>
        <v>0</v>
      </c>
    </row>
    <row r="94" spans="1:12" ht="30" customHeight="1" x14ac:dyDescent="0.25">
      <c r="A94" s="71" t="s">
        <v>117</v>
      </c>
      <c r="B94" s="71"/>
      <c r="C94" s="72" t="s">
        <v>118</v>
      </c>
      <c r="D94" s="72"/>
      <c r="E94" s="72"/>
      <c r="F94" s="72"/>
      <c r="G94" s="72"/>
      <c r="H94" s="15" t="s">
        <v>112</v>
      </c>
      <c r="I94" s="24">
        <v>10</v>
      </c>
      <c r="J94" s="29"/>
      <c r="K94" s="33"/>
      <c r="L94" s="16">
        <f t="shared" si="6"/>
        <v>0</v>
      </c>
    </row>
    <row r="95" spans="1:12" ht="39" customHeight="1" x14ac:dyDescent="0.25">
      <c r="A95" s="71" t="s">
        <v>119</v>
      </c>
      <c r="B95" s="71"/>
      <c r="C95" s="72" t="s">
        <v>120</v>
      </c>
      <c r="D95" s="72"/>
      <c r="E95" s="72"/>
      <c r="F95" s="72"/>
      <c r="G95" s="72"/>
      <c r="H95" s="15" t="s">
        <v>112</v>
      </c>
      <c r="I95" s="24">
        <v>1</v>
      </c>
      <c r="J95" s="29"/>
      <c r="K95" s="33"/>
      <c r="L95" s="16">
        <f t="shared" si="6"/>
        <v>0</v>
      </c>
    </row>
    <row r="96" spans="1:12" ht="43.9" customHeight="1" x14ac:dyDescent="0.25">
      <c r="A96" s="71" t="s">
        <v>121</v>
      </c>
      <c r="B96" s="71"/>
      <c r="C96" s="72" t="s">
        <v>122</v>
      </c>
      <c r="D96" s="72"/>
      <c r="E96" s="72"/>
      <c r="F96" s="72"/>
      <c r="G96" s="72"/>
      <c r="H96" s="15" t="s">
        <v>112</v>
      </c>
      <c r="I96" s="24">
        <v>1</v>
      </c>
      <c r="J96" s="29"/>
      <c r="K96" s="33"/>
      <c r="L96" s="16">
        <f t="shared" si="6"/>
        <v>0</v>
      </c>
    </row>
    <row r="97" spans="1:12" ht="30" customHeight="1" x14ac:dyDescent="0.25">
      <c r="A97" s="71" t="s">
        <v>123</v>
      </c>
      <c r="B97" s="71"/>
      <c r="C97" s="72" t="s">
        <v>124</v>
      </c>
      <c r="D97" s="72"/>
      <c r="E97" s="72"/>
      <c r="F97" s="72"/>
      <c r="G97" s="72"/>
      <c r="H97" s="15" t="s">
        <v>112</v>
      </c>
      <c r="I97" s="24">
        <v>1</v>
      </c>
      <c r="J97" s="29"/>
      <c r="K97" s="33"/>
      <c r="L97" s="16">
        <f t="shared" si="6"/>
        <v>0</v>
      </c>
    </row>
    <row r="98" spans="1:12" ht="20.45" customHeight="1" x14ac:dyDescent="0.25">
      <c r="A98" s="70"/>
      <c r="B98" s="70"/>
      <c r="C98" s="67" t="s">
        <v>125</v>
      </c>
      <c r="D98" s="67"/>
      <c r="E98" s="67"/>
      <c r="F98" s="67"/>
      <c r="G98" s="67"/>
      <c r="H98" s="23"/>
      <c r="I98" s="23"/>
      <c r="J98" s="23"/>
      <c r="K98" s="23"/>
      <c r="L98" s="36">
        <f>SUM(L90:L97)</f>
        <v>0</v>
      </c>
    </row>
    <row r="99" spans="1:12" ht="2.25" customHeight="1" x14ac:dyDescent="0.25">
      <c r="J99" s="21"/>
      <c r="K99" s="21"/>
      <c r="L99" s="35"/>
    </row>
    <row r="100" spans="1:12" ht="12.75" customHeight="1" x14ac:dyDescent="0.25">
      <c r="A100" s="70" t="s">
        <v>126</v>
      </c>
      <c r="B100" s="70"/>
      <c r="C100" s="67" t="s">
        <v>127</v>
      </c>
      <c r="D100" s="67"/>
      <c r="E100" s="67"/>
      <c r="F100" s="67"/>
      <c r="G100" s="67"/>
      <c r="H100" s="23"/>
      <c r="I100" s="23"/>
      <c r="J100" s="23"/>
      <c r="K100" s="23"/>
      <c r="L100" s="19"/>
    </row>
    <row r="101" spans="1:12" ht="30" customHeight="1" x14ac:dyDescent="0.25">
      <c r="A101" s="71" t="s">
        <v>128</v>
      </c>
      <c r="B101" s="71"/>
      <c r="C101" s="72" t="s">
        <v>129</v>
      </c>
      <c r="D101" s="72"/>
      <c r="E101" s="72"/>
      <c r="F101" s="72"/>
      <c r="G101" s="72"/>
      <c r="H101" s="15" t="s">
        <v>14</v>
      </c>
      <c r="I101" s="24">
        <v>27</v>
      </c>
      <c r="J101" s="29"/>
      <c r="K101" s="33"/>
      <c r="L101" s="16">
        <f t="shared" ref="L101:L106" si="7">I101*J101</f>
        <v>0</v>
      </c>
    </row>
    <row r="102" spans="1:12" ht="30" customHeight="1" x14ac:dyDescent="0.25">
      <c r="A102" s="71" t="s">
        <v>130</v>
      </c>
      <c r="B102" s="71"/>
      <c r="C102" s="72" t="s">
        <v>131</v>
      </c>
      <c r="D102" s="72"/>
      <c r="E102" s="72"/>
      <c r="F102" s="72"/>
      <c r="G102" s="72"/>
      <c r="H102" s="15" t="s">
        <v>14</v>
      </c>
      <c r="I102" s="24">
        <v>27</v>
      </c>
      <c r="J102" s="29"/>
      <c r="K102" s="33"/>
      <c r="L102" s="16">
        <f t="shared" si="7"/>
        <v>0</v>
      </c>
    </row>
    <row r="103" spans="1:12" ht="30" customHeight="1" x14ac:dyDescent="0.25">
      <c r="A103" s="71" t="s">
        <v>132</v>
      </c>
      <c r="B103" s="71"/>
      <c r="C103" s="72" t="s">
        <v>133</v>
      </c>
      <c r="D103" s="72"/>
      <c r="E103" s="72"/>
      <c r="F103" s="72"/>
      <c r="G103" s="72"/>
      <c r="H103" s="15" t="s">
        <v>14</v>
      </c>
      <c r="I103" s="24">
        <v>27</v>
      </c>
      <c r="J103" s="29"/>
      <c r="K103" s="33"/>
      <c r="L103" s="16">
        <f t="shared" si="7"/>
        <v>0</v>
      </c>
    </row>
    <row r="104" spans="1:12" ht="40.9" customHeight="1" x14ac:dyDescent="0.25">
      <c r="A104" s="71" t="s">
        <v>134</v>
      </c>
      <c r="B104" s="71"/>
      <c r="C104" s="72" t="s">
        <v>135</v>
      </c>
      <c r="D104" s="72"/>
      <c r="E104" s="72"/>
      <c r="F104" s="72"/>
      <c r="G104" s="72"/>
      <c r="H104" s="15" t="s">
        <v>36</v>
      </c>
      <c r="I104" s="24">
        <v>500</v>
      </c>
      <c r="J104" s="29"/>
      <c r="K104" s="33"/>
      <c r="L104" s="16">
        <f t="shared" si="7"/>
        <v>0</v>
      </c>
    </row>
    <row r="105" spans="1:12" ht="46.15" customHeight="1" x14ac:dyDescent="0.25">
      <c r="A105" s="71" t="s">
        <v>136</v>
      </c>
      <c r="B105" s="71"/>
      <c r="C105" s="72" t="s">
        <v>137</v>
      </c>
      <c r="D105" s="72"/>
      <c r="E105" s="72"/>
      <c r="F105" s="72"/>
      <c r="G105" s="72"/>
      <c r="H105" s="15" t="s">
        <v>36</v>
      </c>
      <c r="I105" s="24">
        <v>1000</v>
      </c>
      <c r="J105" s="29"/>
      <c r="K105" s="33"/>
      <c r="L105" s="16">
        <f t="shared" si="7"/>
        <v>0</v>
      </c>
    </row>
    <row r="106" spans="1:12" ht="32.450000000000003" customHeight="1" x14ac:dyDescent="0.25">
      <c r="A106" s="71" t="s">
        <v>138</v>
      </c>
      <c r="B106" s="71"/>
      <c r="C106" s="72" t="s">
        <v>139</v>
      </c>
      <c r="D106" s="72"/>
      <c r="E106" s="72"/>
      <c r="F106" s="72"/>
      <c r="G106" s="72"/>
      <c r="H106" s="15" t="s">
        <v>14</v>
      </c>
      <c r="I106" s="24">
        <v>27</v>
      </c>
      <c r="J106" s="29"/>
      <c r="K106" s="33"/>
      <c r="L106" s="16">
        <f t="shared" si="7"/>
        <v>0</v>
      </c>
    </row>
    <row r="107" spans="1:12" ht="15.6" customHeight="1" x14ac:dyDescent="0.25">
      <c r="A107" s="70"/>
      <c r="B107" s="70"/>
      <c r="C107" s="67" t="s">
        <v>140</v>
      </c>
      <c r="D107" s="67"/>
      <c r="E107" s="67"/>
      <c r="F107" s="67"/>
      <c r="G107" s="67"/>
      <c r="H107" s="23"/>
      <c r="I107" s="23"/>
      <c r="J107" s="23"/>
      <c r="K107" s="23"/>
      <c r="L107" s="36">
        <f>SUM(L101:L106)</f>
        <v>0</v>
      </c>
    </row>
    <row r="108" spans="1:12" ht="2.25" customHeight="1" x14ac:dyDescent="0.25">
      <c r="J108" s="21"/>
      <c r="K108" s="21"/>
      <c r="L108" s="35"/>
    </row>
    <row r="109" spans="1:12" ht="12.75" customHeight="1" x14ac:dyDescent="0.25">
      <c r="A109" s="70" t="s">
        <v>141</v>
      </c>
      <c r="B109" s="70"/>
      <c r="C109" s="67" t="s">
        <v>142</v>
      </c>
      <c r="D109" s="67"/>
      <c r="E109" s="67"/>
      <c r="F109" s="67"/>
      <c r="G109" s="67"/>
      <c r="H109" s="23"/>
      <c r="I109" s="23"/>
      <c r="J109" s="23"/>
      <c r="K109" s="23"/>
      <c r="L109" s="19"/>
    </row>
    <row r="110" spans="1:12" ht="42.6" customHeight="1" x14ac:dyDescent="0.25">
      <c r="A110" s="71" t="s">
        <v>143</v>
      </c>
      <c r="B110" s="71"/>
      <c r="C110" s="72" t="s">
        <v>144</v>
      </c>
      <c r="D110" s="72"/>
      <c r="E110" s="72"/>
      <c r="F110" s="72"/>
      <c r="G110" s="72"/>
      <c r="H110" s="15" t="s">
        <v>14</v>
      </c>
      <c r="I110" s="24">
        <v>24</v>
      </c>
      <c r="J110" s="29"/>
      <c r="K110" s="33"/>
      <c r="L110" s="16">
        <f t="shared" ref="L110:L120" si="8">I110*J110</f>
        <v>0</v>
      </c>
    </row>
    <row r="111" spans="1:12" ht="40.9" customHeight="1" x14ac:dyDescent="0.25">
      <c r="A111" s="71" t="s">
        <v>145</v>
      </c>
      <c r="B111" s="71"/>
      <c r="C111" s="72" t="s">
        <v>146</v>
      </c>
      <c r="D111" s="72"/>
      <c r="E111" s="72"/>
      <c r="F111" s="72"/>
      <c r="G111" s="72"/>
      <c r="H111" s="15" t="s">
        <v>30</v>
      </c>
      <c r="I111" s="24">
        <v>2500</v>
      </c>
      <c r="J111" s="29"/>
      <c r="K111" s="33"/>
      <c r="L111" s="16">
        <f t="shared" si="8"/>
        <v>0</v>
      </c>
    </row>
    <row r="112" spans="1:12" ht="43.9" customHeight="1" x14ac:dyDescent="0.25">
      <c r="A112" s="71" t="s">
        <v>147</v>
      </c>
      <c r="B112" s="71"/>
      <c r="C112" s="72" t="s">
        <v>148</v>
      </c>
      <c r="D112" s="72"/>
      <c r="E112" s="72"/>
      <c r="F112" s="72"/>
      <c r="G112" s="72"/>
      <c r="H112" s="15" t="s">
        <v>14</v>
      </c>
      <c r="I112" s="24">
        <v>334</v>
      </c>
      <c r="J112" s="29"/>
      <c r="K112" s="33"/>
      <c r="L112" s="16">
        <f t="shared" si="8"/>
        <v>0</v>
      </c>
    </row>
    <row r="113" spans="1:12" ht="59.45" customHeight="1" x14ac:dyDescent="0.25">
      <c r="A113" s="71" t="s">
        <v>149</v>
      </c>
      <c r="B113" s="71"/>
      <c r="C113" s="72" t="s">
        <v>88</v>
      </c>
      <c r="D113" s="72"/>
      <c r="E113" s="72"/>
      <c r="F113" s="72"/>
      <c r="G113" s="72"/>
      <c r="H113" s="15" t="s">
        <v>36</v>
      </c>
      <c r="I113" s="24">
        <v>320</v>
      </c>
      <c r="J113" s="29"/>
      <c r="K113" s="33"/>
      <c r="L113" s="16">
        <f t="shared" si="8"/>
        <v>0</v>
      </c>
    </row>
    <row r="114" spans="1:12" ht="42.6" customHeight="1" x14ac:dyDescent="0.25">
      <c r="A114" s="71" t="s">
        <v>150</v>
      </c>
      <c r="B114" s="71"/>
      <c r="C114" s="72" t="s">
        <v>90</v>
      </c>
      <c r="D114" s="72"/>
      <c r="E114" s="72"/>
      <c r="F114" s="72"/>
      <c r="G114" s="72"/>
      <c r="H114" s="15" t="s">
        <v>14</v>
      </c>
      <c r="I114" s="24">
        <v>50</v>
      </c>
      <c r="J114" s="29"/>
      <c r="K114" s="33"/>
      <c r="L114" s="16">
        <f t="shared" si="8"/>
        <v>0</v>
      </c>
    </row>
    <row r="115" spans="1:12" ht="30" customHeight="1" x14ac:dyDescent="0.25">
      <c r="A115" s="71" t="s">
        <v>151</v>
      </c>
      <c r="B115" s="71"/>
      <c r="C115" s="72" t="s">
        <v>152</v>
      </c>
      <c r="D115" s="72"/>
      <c r="E115" s="72"/>
      <c r="F115" s="72"/>
      <c r="G115" s="72"/>
      <c r="H115" s="15" t="s">
        <v>14</v>
      </c>
      <c r="I115" s="24">
        <v>25</v>
      </c>
      <c r="J115" s="29"/>
      <c r="K115" s="33"/>
      <c r="L115" s="16">
        <f t="shared" si="8"/>
        <v>0</v>
      </c>
    </row>
    <row r="116" spans="1:12" ht="43.15" customHeight="1" x14ac:dyDescent="0.25">
      <c r="A116" s="71" t="s">
        <v>153</v>
      </c>
      <c r="B116" s="71"/>
      <c r="C116" s="72" t="s">
        <v>154</v>
      </c>
      <c r="D116" s="72"/>
      <c r="E116" s="72"/>
      <c r="F116" s="72"/>
      <c r="G116" s="72"/>
      <c r="H116" s="15" t="s">
        <v>30</v>
      </c>
      <c r="I116" s="24">
        <v>120</v>
      </c>
      <c r="J116" s="29"/>
      <c r="K116" s="33"/>
      <c r="L116" s="16">
        <f t="shared" si="8"/>
        <v>0</v>
      </c>
    </row>
    <row r="117" spans="1:12" ht="41.45" customHeight="1" x14ac:dyDescent="0.25">
      <c r="A117" s="71" t="s">
        <v>155</v>
      </c>
      <c r="B117" s="71"/>
      <c r="C117" s="72" t="s">
        <v>156</v>
      </c>
      <c r="D117" s="72"/>
      <c r="E117" s="72"/>
      <c r="F117" s="72"/>
      <c r="G117" s="72"/>
      <c r="H117" s="15" t="s">
        <v>36</v>
      </c>
      <c r="I117" s="24">
        <v>17</v>
      </c>
      <c r="J117" s="29"/>
      <c r="K117" s="33"/>
      <c r="L117" s="16">
        <f t="shared" si="8"/>
        <v>0</v>
      </c>
    </row>
    <row r="118" spans="1:12" ht="39" customHeight="1" x14ac:dyDescent="0.25">
      <c r="A118" s="71" t="s">
        <v>157</v>
      </c>
      <c r="B118" s="71"/>
      <c r="C118" s="72" t="s">
        <v>158</v>
      </c>
      <c r="D118" s="72"/>
      <c r="E118" s="72"/>
      <c r="F118" s="72"/>
      <c r="G118" s="72"/>
      <c r="H118" s="15" t="s">
        <v>30</v>
      </c>
      <c r="I118" s="24">
        <v>320</v>
      </c>
      <c r="J118" s="29"/>
      <c r="K118" s="33"/>
      <c r="L118" s="16">
        <f t="shared" si="8"/>
        <v>0</v>
      </c>
    </row>
    <row r="119" spans="1:12" ht="30" customHeight="1" x14ac:dyDescent="0.25">
      <c r="A119" s="71" t="s">
        <v>159</v>
      </c>
      <c r="B119" s="71"/>
      <c r="C119" s="72" t="s">
        <v>160</v>
      </c>
      <c r="D119" s="72"/>
      <c r="E119" s="72"/>
      <c r="F119" s="72"/>
      <c r="G119" s="72"/>
      <c r="H119" s="15" t="s">
        <v>112</v>
      </c>
      <c r="I119" s="24">
        <v>1</v>
      </c>
      <c r="J119" s="29"/>
      <c r="K119" s="33"/>
      <c r="L119" s="16">
        <f t="shared" si="8"/>
        <v>0</v>
      </c>
    </row>
    <row r="120" spans="1:12" ht="30" customHeight="1" x14ac:dyDescent="0.25">
      <c r="A120" s="71" t="s">
        <v>161</v>
      </c>
      <c r="B120" s="71"/>
      <c r="C120" s="72" t="s">
        <v>162</v>
      </c>
      <c r="D120" s="72"/>
      <c r="E120" s="72"/>
      <c r="F120" s="72"/>
      <c r="G120" s="72"/>
      <c r="H120" s="15" t="s">
        <v>163</v>
      </c>
      <c r="I120" s="24">
        <v>917</v>
      </c>
      <c r="J120" s="29"/>
      <c r="K120" s="33"/>
      <c r="L120" s="16">
        <f t="shared" si="8"/>
        <v>0</v>
      </c>
    </row>
    <row r="121" spans="1:12" ht="12.75" customHeight="1" x14ac:dyDescent="0.25">
      <c r="A121" s="70"/>
      <c r="B121" s="70"/>
      <c r="C121" s="67" t="s">
        <v>164</v>
      </c>
      <c r="D121" s="67"/>
      <c r="E121" s="67"/>
      <c r="F121" s="67"/>
      <c r="G121" s="67"/>
      <c r="H121" s="23"/>
      <c r="I121" s="23"/>
      <c r="J121" s="23"/>
      <c r="K121" s="23"/>
      <c r="L121" s="36">
        <f>SUM(L110:L120)</f>
        <v>0</v>
      </c>
    </row>
    <row r="122" spans="1:12" ht="2.25" customHeight="1" x14ac:dyDescent="0.25">
      <c r="J122" s="21"/>
      <c r="K122" s="21"/>
      <c r="L122" s="35"/>
    </row>
    <row r="123" spans="1:12" ht="12" customHeight="1" x14ac:dyDescent="0.25">
      <c r="A123" s="70" t="s">
        <v>165</v>
      </c>
      <c r="B123" s="70"/>
      <c r="C123" s="67" t="s">
        <v>166</v>
      </c>
      <c r="D123" s="67"/>
      <c r="E123" s="67"/>
      <c r="F123" s="67"/>
      <c r="G123" s="67"/>
      <c r="H123" s="23"/>
      <c r="I123" s="23"/>
      <c r="J123" s="23"/>
      <c r="K123" s="23"/>
      <c r="L123" s="19"/>
    </row>
    <row r="124" spans="1:12" ht="30" customHeight="1" x14ac:dyDescent="0.25">
      <c r="A124" s="71" t="s">
        <v>167</v>
      </c>
      <c r="B124" s="71"/>
      <c r="C124" s="72" t="s">
        <v>35</v>
      </c>
      <c r="D124" s="72"/>
      <c r="E124" s="72"/>
      <c r="F124" s="72"/>
      <c r="G124" s="72"/>
      <c r="H124" s="15" t="s">
        <v>36</v>
      </c>
      <c r="I124" s="24">
        <v>418</v>
      </c>
      <c r="J124" s="29"/>
      <c r="K124" s="33"/>
      <c r="L124" s="16">
        <f t="shared" ref="L124:L129" si="9">I124*J124</f>
        <v>0</v>
      </c>
    </row>
    <row r="125" spans="1:12" ht="30" customHeight="1" x14ac:dyDescent="0.25">
      <c r="A125" s="71" t="s">
        <v>168</v>
      </c>
      <c r="B125" s="71"/>
      <c r="C125" s="72" t="s">
        <v>38</v>
      </c>
      <c r="D125" s="72"/>
      <c r="E125" s="72"/>
      <c r="F125" s="72"/>
      <c r="G125" s="72"/>
      <c r="H125" s="15" t="s">
        <v>30</v>
      </c>
      <c r="I125" s="24">
        <v>664.64</v>
      </c>
      <c r="J125" s="29"/>
      <c r="K125" s="33"/>
      <c r="L125" s="16">
        <f t="shared" si="9"/>
        <v>0</v>
      </c>
    </row>
    <row r="126" spans="1:12" ht="30" customHeight="1" x14ac:dyDescent="0.25">
      <c r="A126" s="71" t="s">
        <v>169</v>
      </c>
      <c r="B126" s="71"/>
      <c r="C126" s="72" t="s">
        <v>40</v>
      </c>
      <c r="D126" s="72"/>
      <c r="E126" s="72"/>
      <c r="F126" s="72"/>
      <c r="G126" s="72"/>
      <c r="H126" s="15" t="s">
        <v>41</v>
      </c>
      <c r="I126" s="24">
        <v>79.753200000000007</v>
      </c>
      <c r="J126" s="29"/>
      <c r="K126" s="33"/>
      <c r="L126" s="16">
        <f t="shared" si="9"/>
        <v>0</v>
      </c>
    </row>
    <row r="127" spans="1:12" ht="30" customHeight="1" x14ac:dyDescent="0.25">
      <c r="A127" s="71" t="s">
        <v>170</v>
      </c>
      <c r="B127" s="71"/>
      <c r="C127" s="72" t="s">
        <v>43</v>
      </c>
      <c r="D127" s="72"/>
      <c r="E127" s="72"/>
      <c r="F127" s="72"/>
      <c r="G127" s="72"/>
      <c r="H127" s="15" t="s">
        <v>44</v>
      </c>
      <c r="I127" s="24">
        <v>957</v>
      </c>
      <c r="J127" s="29"/>
      <c r="K127" s="33"/>
      <c r="L127" s="16">
        <f t="shared" si="9"/>
        <v>0</v>
      </c>
    </row>
    <row r="128" spans="1:12" ht="60" customHeight="1" x14ac:dyDescent="0.25">
      <c r="A128" s="71" t="s">
        <v>171</v>
      </c>
      <c r="B128" s="71"/>
      <c r="C128" s="72" t="s">
        <v>172</v>
      </c>
      <c r="D128" s="72"/>
      <c r="E128" s="72"/>
      <c r="F128" s="72"/>
      <c r="G128" s="72"/>
      <c r="H128" s="15" t="s">
        <v>30</v>
      </c>
      <c r="I128" s="24">
        <v>664.64</v>
      </c>
      <c r="J128" s="29"/>
      <c r="K128" s="33"/>
      <c r="L128" s="16">
        <f t="shared" si="9"/>
        <v>0</v>
      </c>
    </row>
    <row r="129" spans="1:12" ht="57" customHeight="1" x14ac:dyDescent="0.25">
      <c r="A129" s="71" t="s">
        <v>173</v>
      </c>
      <c r="B129" s="71"/>
      <c r="C129" s="72" t="s">
        <v>174</v>
      </c>
      <c r="D129" s="72"/>
      <c r="E129" s="72"/>
      <c r="F129" s="72"/>
      <c r="G129" s="72"/>
      <c r="H129" s="15" t="s">
        <v>30</v>
      </c>
      <c r="I129" s="24">
        <v>51.83</v>
      </c>
      <c r="J129" s="29"/>
      <c r="K129" s="33"/>
      <c r="L129" s="16">
        <f t="shared" si="9"/>
        <v>0</v>
      </c>
    </row>
    <row r="130" spans="1:12" ht="12" customHeight="1" x14ac:dyDescent="0.25">
      <c r="A130" s="70"/>
      <c r="B130" s="70"/>
      <c r="C130" s="67" t="s">
        <v>175</v>
      </c>
      <c r="D130" s="67"/>
      <c r="E130" s="67"/>
      <c r="F130" s="67"/>
      <c r="G130" s="67"/>
      <c r="H130" s="23"/>
      <c r="I130" s="23"/>
      <c r="J130" s="23"/>
      <c r="K130" s="23"/>
      <c r="L130" s="36">
        <f>SUM(L124:L129)</f>
        <v>0</v>
      </c>
    </row>
    <row r="131" spans="1:12" ht="2.25" customHeight="1" x14ac:dyDescent="0.25">
      <c r="J131" s="21"/>
      <c r="K131" s="21"/>
      <c r="L131" s="35"/>
    </row>
    <row r="132" spans="1:12" ht="12.75" customHeight="1" x14ac:dyDescent="0.25">
      <c r="A132" s="70" t="s">
        <v>176</v>
      </c>
      <c r="B132" s="70"/>
      <c r="C132" s="67" t="s">
        <v>177</v>
      </c>
      <c r="D132" s="67"/>
      <c r="E132" s="67"/>
      <c r="F132" s="67"/>
      <c r="G132" s="67"/>
      <c r="H132" s="23"/>
      <c r="I132" s="23"/>
      <c r="J132" s="23"/>
      <c r="K132" s="23"/>
      <c r="L132" s="19"/>
    </row>
    <row r="133" spans="1:12" ht="30" customHeight="1" x14ac:dyDescent="0.25">
      <c r="A133" s="71" t="s">
        <v>178</v>
      </c>
      <c r="B133" s="71"/>
      <c r="C133" s="72" t="s">
        <v>179</v>
      </c>
      <c r="D133" s="72"/>
      <c r="E133" s="72"/>
      <c r="F133" s="72"/>
      <c r="G133" s="72"/>
      <c r="H133" s="15" t="s">
        <v>14</v>
      </c>
      <c r="I133" s="24">
        <v>20</v>
      </c>
      <c r="J133" s="29"/>
      <c r="K133" s="33"/>
      <c r="L133" s="16">
        <f t="shared" ref="L133:L135" si="10">I133*J133</f>
        <v>0</v>
      </c>
    </row>
    <row r="134" spans="1:12" ht="48" customHeight="1" x14ac:dyDescent="0.25">
      <c r="A134" s="71" t="s">
        <v>180</v>
      </c>
      <c r="B134" s="71"/>
      <c r="C134" s="72" t="s">
        <v>181</v>
      </c>
      <c r="D134" s="72"/>
      <c r="E134" s="72"/>
      <c r="F134" s="72"/>
      <c r="G134" s="72"/>
      <c r="H134" s="15" t="s">
        <v>163</v>
      </c>
      <c r="I134" s="24">
        <v>20</v>
      </c>
      <c r="J134" s="29"/>
      <c r="K134" s="33"/>
      <c r="L134" s="16">
        <f t="shared" si="10"/>
        <v>0</v>
      </c>
    </row>
    <row r="135" spans="1:12" ht="30" customHeight="1" x14ac:dyDescent="0.25">
      <c r="A135" s="71" t="s">
        <v>182</v>
      </c>
      <c r="B135" s="71"/>
      <c r="C135" s="72" t="s">
        <v>183</v>
      </c>
      <c r="D135" s="72"/>
      <c r="E135" s="72"/>
      <c r="F135" s="72"/>
      <c r="G135" s="72"/>
      <c r="H135" s="15" t="s">
        <v>163</v>
      </c>
      <c r="I135" s="24">
        <v>25</v>
      </c>
      <c r="J135" s="29"/>
      <c r="K135" s="33"/>
      <c r="L135" s="16">
        <f t="shared" si="10"/>
        <v>0</v>
      </c>
    </row>
    <row r="136" spans="1:12" ht="12.75" customHeight="1" x14ac:dyDescent="0.25">
      <c r="A136" s="70"/>
      <c r="B136" s="70"/>
      <c r="C136" s="67" t="s">
        <v>184</v>
      </c>
      <c r="D136" s="67"/>
      <c r="E136" s="67"/>
      <c r="F136" s="67"/>
      <c r="G136" s="67"/>
      <c r="H136" s="23"/>
      <c r="I136" s="23"/>
      <c r="J136" s="23"/>
      <c r="K136" s="23"/>
      <c r="L136" s="36">
        <f>SUM(L133:L135)</f>
        <v>0</v>
      </c>
    </row>
    <row r="137" spans="1:12" ht="2.25" customHeight="1" x14ac:dyDescent="0.25">
      <c r="J137" s="21"/>
      <c r="K137" s="21"/>
      <c r="L137" s="35"/>
    </row>
    <row r="138" spans="1:12" ht="12" customHeight="1" x14ac:dyDescent="0.25">
      <c r="A138" s="70" t="s">
        <v>185</v>
      </c>
      <c r="B138" s="70"/>
      <c r="C138" s="67" t="s">
        <v>186</v>
      </c>
      <c r="D138" s="67"/>
      <c r="E138" s="67"/>
      <c r="F138" s="67"/>
      <c r="G138" s="67"/>
      <c r="H138" s="23"/>
      <c r="I138" s="23"/>
      <c r="J138" s="23"/>
      <c r="K138" s="23"/>
      <c r="L138" s="19"/>
    </row>
    <row r="139" spans="1:12" ht="40.15" customHeight="1" x14ac:dyDescent="0.25">
      <c r="A139" s="71" t="s">
        <v>187</v>
      </c>
      <c r="B139" s="71"/>
      <c r="C139" s="72" t="s">
        <v>188</v>
      </c>
      <c r="D139" s="72"/>
      <c r="E139" s="72"/>
      <c r="F139" s="72"/>
      <c r="G139" s="72"/>
      <c r="H139" s="15" t="s">
        <v>163</v>
      </c>
      <c r="I139" s="24">
        <v>20</v>
      </c>
      <c r="J139" s="29"/>
      <c r="K139" s="33"/>
      <c r="L139" s="16">
        <f t="shared" ref="L139:L141" si="11">I139*J139</f>
        <v>0</v>
      </c>
    </row>
    <row r="140" spans="1:12" ht="30" customHeight="1" x14ac:dyDescent="0.25">
      <c r="A140" s="71" t="s">
        <v>189</v>
      </c>
      <c r="B140" s="71"/>
      <c r="C140" s="72" t="s">
        <v>190</v>
      </c>
      <c r="D140" s="72"/>
      <c r="E140" s="72"/>
      <c r="F140" s="72"/>
      <c r="G140" s="72"/>
      <c r="H140" s="15" t="s">
        <v>163</v>
      </c>
      <c r="I140" s="24">
        <v>1300</v>
      </c>
      <c r="J140" s="29"/>
      <c r="K140" s="33"/>
      <c r="L140" s="16">
        <f t="shared" si="11"/>
        <v>0</v>
      </c>
    </row>
    <row r="141" spans="1:12" ht="33.6" customHeight="1" x14ac:dyDescent="0.25">
      <c r="A141" s="71" t="s">
        <v>191</v>
      </c>
      <c r="B141" s="71"/>
      <c r="C141" s="72" t="s">
        <v>192</v>
      </c>
      <c r="D141" s="72"/>
      <c r="E141" s="72"/>
      <c r="F141" s="72"/>
      <c r="G141" s="72"/>
      <c r="H141" s="15" t="s">
        <v>163</v>
      </c>
      <c r="I141" s="24">
        <v>10</v>
      </c>
      <c r="J141" s="29"/>
      <c r="K141" s="33"/>
      <c r="L141" s="16">
        <f t="shared" si="11"/>
        <v>0</v>
      </c>
    </row>
    <row r="142" spans="1:12" ht="15" customHeight="1" x14ac:dyDescent="0.25">
      <c r="A142" s="70"/>
      <c r="B142" s="70"/>
      <c r="C142" s="67" t="s">
        <v>193</v>
      </c>
      <c r="D142" s="67"/>
      <c r="E142" s="67"/>
      <c r="F142" s="67"/>
      <c r="G142" s="67"/>
      <c r="H142" s="23"/>
      <c r="I142" s="23"/>
      <c r="J142" s="23"/>
      <c r="K142" s="23"/>
      <c r="L142" s="36">
        <f>SUM(L139:L141)</f>
        <v>0</v>
      </c>
    </row>
    <row r="143" spans="1:12" ht="2.25" customHeight="1" x14ac:dyDescent="0.25">
      <c r="J143" s="21"/>
      <c r="K143" s="21"/>
      <c r="L143" s="35"/>
    </row>
    <row r="144" spans="1:12" ht="12.75" customHeight="1" x14ac:dyDescent="0.25">
      <c r="A144" s="70" t="s">
        <v>194</v>
      </c>
      <c r="B144" s="70"/>
      <c r="C144" s="67" t="s">
        <v>195</v>
      </c>
      <c r="D144" s="67"/>
      <c r="E144" s="67"/>
      <c r="F144" s="67"/>
      <c r="G144" s="67"/>
      <c r="H144" s="23"/>
      <c r="I144" s="23"/>
      <c r="J144" s="23"/>
      <c r="K144" s="23"/>
      <c r="L144" s="19"/>
    </row>
    <row r="145" spans="1:12" ht="30" customHeight="1" x14ac:dyDescent="0.25">
      <c r="A145" s="71" t="s">
        <v>196</v>
      </c>
      <c r="B145" s="71"/>
      <c r="C145" s="72" t="s">
        <v>197</v>
      </c>
      <c r="D145" s="72"/>
      <c r="E145" s="72"/>
      <c r="F145" s="72"/>
      <c r="G145" s="72"/>
      <c r="H145" s="15" t="s">
        <v>14</v>
      </c>
      <c r="I145" s="24">
        <v>15</v>
      </c>
      <c r="J145" s="29"/>
      <c r="K145" s="33"/>
      <c r="L145" s="16">
        <f t="shared" ref="L145:L148" si="12">I145*J145</f>
        <v>0</v>
      </c>
    </row>
    <row r="146" spans="1:12" ht="30" customHeight="1" x14ac:dyDescent="0.25">
      <c r="A146" s="71" t="s">
        <v>198</v>
      </c>
      <c r="B146" s="71"/>
      <c r="C146" s="72" t="s">
        <v>199</v>
      </c>
      <c r="D146" s="72"/>
      <c r="E146" s="72"/>
      <c r="F146" s="72"/>
      <c r="G146" s="72"/>
      <c r="H146" s="15" t="s">
        <v>30</v>
      </c>
      <c r="I146" s="24">
        <v>1109.3800000000001</v>
      </c>
      <c r="J146" s="29"/>
      <c r="K146" s="33"/>
      <c r="L146" s="16">
        <f t="shared" si="12"/>
        <v>0</v>
      </c>
    </row>
    <row r="147" spans="1:12" ht="30" customHeight="1" x14ac:dyDescent="0.25">
      <c r="A147" s="71" t="s">
        <v>200</v>
      </c>
      <c r="B147" s="71"/>
      <c r="C147" s="72" t="s">
        <v>201</v>
      </c>
      <c r="D147" s="72"/>
      <c r="E147" s="72"/>
      <c r="F147" s="72"/>
      <c r="G147" s="72"/>
      <c r="H147" s="15" t="s">
        <v>14</v>
      </c>
      <c r="I147" s="24">
        <v>40</v>
      </c>
      <c r="J147" s="29"/>
      <c r="K147" s="33"/>
      <c r="L147" s="16">
        <f t="shared" si="12"/>
        <v>0</v>
      </c>
    </row>
    <row r="148" spans="1:12" ht="30" customHeight="1" x14ac:dyDescent="0.25">
      <c r="A148" s="71" t="s">
        <v>202</v>
      </c>
      <c r="B148" s="71"/>
      <c r="C148" s="72" t="s">
        <v>203</v>
      </c>
      <c r="D148" s="72"/>
      <c r="E148" s="72"/>
      <c r="F148" s="72"/>
      <c r="G148" s="72"/>
      <c r="H148" s="15" t="s">
        <v>204</v>
      </c>
      <c r="I148" s="24">
        <v>1</v>
      </c>
      <c r="J148" s="29"/>
      <c r="K148" s="33"/>
      <c r="L148" s="16">
        <f t="shared" si="12"/>
        <v>0</v>
      </c>
    </row>
    <row r="149" spans="1:12" ht="12.75" customHeight="1" x14ac:dyDescent="0.25">
      <c r="A149" s="70"/>
      <c r="B149" s="70"/>
      <c r="C149" s="67" t="s">
        <v>205</v>
      </c>
      <c r="D149" s="67"/>
      <c r="E149" s="67"/>
      <c r="F149" s="67"/>
      <c r="G149" s="67"/>
      <c r="H149" s="23"/>
      <c r="I149" s="23"/>
      <c r="J149" s="23"/>
      <c r="K149" s="23"/>
      <c r="L149" s="36">
        <f>SUM(L145:L148)</f>
        <v>0</v>
      </c>
    </row>
    <row r="150" spans="1:12" ht="1.5" customHeight="1" x14ac:dyDescent="0.25">
      <c r="J150" s="21"/>
      <c r="K150" s="21"/>
      <c r="L150" s="35"/>
    </row>
    <row r="151" spans="1:12" ht="12.75" customHeight="1" x14ac:dyDescent="0.25">
      <c r="A151" s="70" t="s">
        <v>206</v>
      </c>
      <c r="B151" s="70"/>
      <c r="C151" s="67" t="s">
        <v>207</v>
      </c>
      <c r="D151" s="67"/>
      <c r="E151" s="67"/>
      <c r="F151" s="67"/>
      <c r="G151" s="67"/>
      <c r="H151" s="23"/>
      <c r="I151" s="23"/>
      <c r="J151" s="23"/>
      <c r="K151" s="23"/>
      <c r="L151" s="19"/>
    </row>
    <row r="152" spans="1:12" ht="2.25" customHeight="1" x14ac:dyDescent="0.25">
      <c r="J152" s="21"/>
      <c r="K152" s="21"/>
      <c r="L152" s="35"/>
    </row>
    <row r="153" spans="1:12" ht="12" customHeight="1" x14ac:dyDescent="0.25">
      <c r="A153" s="65"/>
      <c r="B153" s="65"/>
      <c r="C153" s="66" t="s">
        <v>11</v>
      </c>
      <c r="D153" s="66"/>
      <c r="E153" s="66"/>
      <c r="F153" s="66"/>
      <c r="G153" s="66"/>
      <c r="H153" s="26"/>
      <c r="I153" s="26"/>
      <c r="J153" s="26"/>
      <c r="K153" s="26"/>
      <c r="L153" s="20"/>
    </row>
    <row r="154" spans="1:12" s="14" customFormat="1" ht="30" customHeight="1" x14ac:dyDescent="0.25">
      <c r="A154" s="71" t="s">
        <v>34</v>
      </c>
      <c r="B154" s="71"/>
      <c r="C154" s="72" t="s">
        <v>35</v>
      </c>
      <c r="D154" s="72"/>
      <c r="E154" s="72"/>
      <c r="F154" s="72"/>
      <c r="G154" s="72"/>
      <c r="H154" s="15" t="s">
        <v>36</v>
      </c>
      <c r="I154" s="24">
        <v>1955.4</v>
      </c>
      <c r="J154" s="29"/>
      <c r="K154" s="33"/>
      <c r="L154" s="16">
        <f t="shared" ref="L154:L157" si="13">I154*J154</f>
        <v>0</v>
      </c>
    </row>
    <row r="155" spans="1:12" ht="30" customHeight="1" x14ac:dyDescent="0.25">
      <c r="A155" s="71" t="s">
        <v>37</v>
      </c>
      <c r="B155" s="71"/>
      <c r="C155" s="72" t="s">
        <v>38</v>
      </c>
      <c r="D155" s="72"/>
      <c r="E155" s="72"/>
      <c r="F155" s="72"/>
      <c r="G155" s="72"/>
      <c r="H155" s="15" t="s">
        <v>30</v>
      </c>
      <c r="I155" s="24">
        <v>1382.02</v>
      </c>
      <c r="J155" s="29"/>
      <c r="K155" s="33"/>
      <c r="L155" s="16">
        <f t="shared" si="13"/>
        <v>0</v>
      </c>
    </row>
    <row r="156" spans="1:12" ht="30" customHeight="1" x14ac:dyDescent="0.25">
      <c r="A156" s="71" t="s">
        <v>39</v>
      </c>
      <c r="B156" s="71"/>
      <c r="C156" s="72" t="s">
        <v>40</v>
      </c>
      <c r="D156" s="72"/>
      <c r="E156" s="72"/>
      <c r="F156" s="72"/>
      <c r="G156" s="72"/>
      <c r="H156" s="15" t="s">
        <v>41</v>
      </c>
      <c r="I156" s="24">
        <v>103.66</v>
      </c>
      <c r="J156" s="29"/>
      <c r="K156" s="33"/>
      <c r="L156" s="16">
        <f t="shared" si="13"/>
        <v>0</v>
      </c>
    </row>
    <row r="157" spans="1:12" ht="24.6" customHeight="1" x14ac:dyDescent="0.25">
      <c r="A157" s="71" t="s">
        <v>42</v>
      </c>
      <c r="B157" s="71"/>
      <c r="C157" s="72" t="s">
        <v>43</v>
      </c>
      <c r="D157" s="72"/>
      <c r="E157" s="72"/>
      <c r="F157" s="72"/>
      <c r="G157" s="72"/>
      <c r="H157" s="15" t="s">
        <v>44</v>
      </c>
      <c r="I157" s="24">
        <v>1118.8</v>
      </c>
      <c r="J157" s="29"/>
      <c r="K157" s="33"/>
      <c r="L157" s="16">
        <f t="shared" si="13"/>
        <v>0</v>
      </c>
    </row>
    <row r="158" spans="1:12" ht="15" customHeight="1" x14ac:dyDescent="0.25">
      <c r="A158" s="65"/>
      <c r="B158" s="65"/>
      <c r="C158" s="66" t="s">
        <v>19</v>
      </c>
      <c r="D158" s="66"/>
      <c r="E158" s="66"/>
      <c r="F158" s="66"/>
      <c r="G158" s="66"/>
      <c r="H158" s="26"/>
      <c r="I158" s="26"/>
      <c r="J158" s="26"/>
      <c r="K158" s="26"/>
      <c r="L158" s="37">
        <f>SUM(L154:L157)</f>
        <v>0</v>
      </c>
    </row>
    <row r="159" spans="1:12" ht="1.5" customHeight="1" x14ac:dyDescent="0.25">
      <c r="J159" s="21"/>
      <c r="K159" s="21"/>
      <c r="L159" s="35"/>
    </row>
    <row r="160" spans="1:12" ht="12.75" customHeight="1" x14ac:dyDescent="0.25">
      <c r="A160" s="65"/>
      <c r="B160" s="65"/>
      <c r="C160" s="66" t="s">
        <v>208</v>
      </c>
      <c r="D160" s="66"/>
      <c r="E160" s="66"/>
      <c r="F160" s="66"/>
      <c r="G160" s="66"/>
      <c r="H160" s="26"/>
      <c r="I160" s="26"/>
      <c r="J160" s="26"/>
      <c r="K160" s="26"/>
      <c r="L160" s="20"/>
    </row>
    <row r="161" spans="1:12" ht="50.45" customHeight="1" x14ac:dyDescent="0.25">
      <c r="A161" s="71" t="s">
        <v>209</v>
      </c>
      <c r="B161" s="71"/>
      <c r="C161" s="72" t="s">
        <v>210</v>
      </c>
      <c r="D161" s="72"/>
      <c r="E161" s="72"/>
      <c r="F161" s="72"/>
      <c r="G161" s="72"/>
      <c r="H161" s="15" t="s">
        <v>211</v>
      </c>
      <c r="I161" s="24">
        <v>1382.02</v>
      </c>
      <c r="J161" s="29"/>
      <c r="K161" s="33"/>
      <c r="L161" s="16">
        <f t="shared" ref="L161:L163" si="14">I161*J161</f>
        <v>0</v>
      </c>
    </row>
    <row r="162" spans="1:12" ht="50.45" customHeight="1" x14ac:dyDescent="0.25">
      <c r="A162" s="63" t="s">
        <v>212</v>
      </c>
      <c r="B162" s="63"/>
      <c r="C162" s="64" t="s">
        <v>213</v>
      </c>
      <c r="D162" s="64"/>
      <c r="E162" s="64"/>
      <c r="F162" s="64"/>
      <c r="G162" s="64"/>
      <c r="H162" s="17" t="s">
        <v>211</v>
      </c>
      <c r="I162" s="25">
        <v>103.66</v>
      </c>
      <c r="J162" s="30"/>
      <c r="K162" s="34"/>
      <c r="L162" s="16">
        <f t="shared" si="14"/>
        <v>0</v>
      </c>
    </row>
    <row r="163" spans="1:12" ht="48.6" customHeight="1" x14ac:dyDescent="0.25">
      <c r="A163" s="63" t="s">
        <v>214</v>
      </c>
      <c r="B163" s="63"/>
      <c r="C163" s="64" t="s">
        <v>215</v>
      </c>
      <c r="D163" s="64"/>
      <c r="E163" s="64"/>
      <c r="F163" s="64"/>
      <c r="G163" s="64"/>
      <c r="H163" s="17" t="s">
        <v>216</v>
      </c>
      <c r="I163" s="25">
        <v>762.8</v>
      </c>
      <c r="J163" s="30"/>
      <c r="K163" s="34"/>
      <c r="L163" s="16">
        <f t="shared" si="14"/>
        <v>0</v>
      </c>
    </row>
    <row r="164" spans="1:12" ht="12.75" customHeight="1" x14ac:dyDescent="0.25">
      <c r="A164" s="65"/>
      <c r="B164" s="65"/>
      <c r="C164" s="66" t="s">
        <v>217</v>
      </c>
      <c r="D164" s="66"/>
      <c r="E164" s="66"/>
      <c r="F164" s="66"/>
      <c r="G164" s="66"/>
      <c r="H164" s="26"/>
      <c r="I164" s="26"/>
      <c r="J164" s="7"/>
      <c r="K164" s="7"/>
      <c r="L164" s="9">
        <f>SUM(L161:L163)</f>
        <v>0</v>
      </c>
    </row>
    <row r="165" spans="1:12" ht="2.25" customHeight="1" x14ac:dyDescent="0.25"/>
    <row r="166" spans="1:12" ht="12" customHeight="1" x14ac:dyDescent="0.25">
      <c r="A166" s="70"/>
      <c r="B166" s="70"/>
      <c r="C166" s="67" t="s">
        <v>218</v>
      </c>
      <c r="D166" s="67"/>
      <c r="E166" s="67"/>
      <c r="F166" s="67"/>
      <c r="G166" s="67"/>
      <c r="H166" s="23"/>
      <c r="I166" s="23"/>
      <c r="J166" s="4"/>
      <c r="K166" s="4"/>
      <c r="L166" s="6">
        <f>L158+L164</f>
        <v>0</v>
      </c>
    </row>
    <row r="167" spans="1:12" ht="2.25" customHeight="1" x14ac:dyDescent="0.25"/>
    <row r="168" spans="1:12" ht="12.75" customHeight="1" x14ac:dyDescent="0.25">
      <c r="A168" s="68"/>
      <c r="B168" s="68"/>
      <c r="C168" s="69" t="s">
        <v>219</v>
      </c>
      <c r="D168" s="69"/>
      <c r="E168" s="69"/>
      <c r="F168" s="69"/>
      <c r="G168" s="69"/>
      <c r="H168" s="22"/>
      <c r="I168" s="22"/>
      <c r="J168" s="2"/>
      <c r="K168" s="2"/>
      <c r="L168" s="10">
        <f>L164+L158+L149+L142+L136+L130+L121+L107+L98+L87+L76+L57+L42+L31+L24</f>
        <v>0</v>
      </c>
    </row>
    <row r="169" spans="1:12" ht="0.75" customHeight="1" x14ac:dyDescent="0.25"/>
    <row r="170" spans="1:12" ht="13.5" customHeight="1" x14ac:dyDescent="0.25">
      <c r="A170" s="56"/>
      <c r="B170" s="56"/>
      <c r="C170" s="57" t="s">
        <v>220</v>
      </c>
      <c r="D170" s="57"/>
      <c r="E170" s="57"/>
      <c r="F170" s="57"/>
      <c r="G170" s="57"/>
      <c r="H170" s="27"/>
      <c r="I170" s="27"/>
      <c r="J170" s="11"/>
      <c r="K170" s="11"/>
      <c r="L170" s="12">
        <f>L168</f>
        <v>0</v>
      </c>
    </row>
    <row r="171" spans="1:12" ht="12.75" customHeight="1" x14ac:dyDescent="0.25">
      <c r="A171" s="59" t="s">
        <v>236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</row>
    <row r="172" spans="1:12" ht="14.25" customHeight="1" x14ac:dyDescent="0.25"/>
    <row r="173" spans="1:12" ht="13.5" customHeight="1" x14ac:dyDescent="0.25">
      <c r="A173" s="56"/>
      <c r="B173" s="56"/>
      <c r="C173" s="57" t="s">
        <v>221</v>
      </c>
      <c r="D173" s="57"/>
      <c r="E173" s="57"/>
      <c r="F173" s="57"/>
      <c r="G173" s="57"/>
      <c r="H173" s="27"/>
      <c r="I173" s="27"/>
      <c r="J173" s="11"/>
      <c r="K173" s="11"/>
      <c r="L173" s="12">
        <f>L170*0.16</f>
        <v>0</v>
      </c>
    </row>
    <row r="174" spans="1:12" ht="12.75" customHeight="1" x14ac:dyDescent="0.25">
      <c r="A174" s="56"/>
      <c r="B174" s="56"/>
      <c r="C174" s="57" t="s">
        <v>222</v>
      </c>
      <c r="D174" s="57"/>
      <c r="E174" s="57"/>
      <c r="F174" s="57"/>
      <c r="G174" s="57"/>
      <c r="H174" s="27"/>
      <c r="I174" s="27"/>
      <c r="J174" s="11"/>
      <c r="K174" s="11"/>
      <c r="L174" s="12">
        <f>L170+L173</f>
        <v>0</v>
      </c>
    </row>
    <row r="175" spans="1:12" ht="12.75" customHeight="1" x14ac:dyDescent="0.25">
      <c r="A175" s="59" t="s">
        <v>235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</row>
    <row r="176" spans="1:12" ht="8.25" customHeight="1" x14ac:dyDescent="0.25"/>
    <row r="177" spans="1:12" ht="7.5" customHeight="1" x14ac:dyDescent="0.25">
      <c r="A177" s="58"/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</row>
    <row r="178" spans="1:12" ht="12" customHeight="1" x14ac:dyDescent="0.25">
      <c r="A178" s="58"/>
      <c r="B178" s="58"/>
      <c r="C178" s="58"/>
      <c r="D178" s="58"/>
      <c r="E178" s="58"/>
      <c r="F178" s="58"/>
      <c r="G178" s="61"/>
      <c r="H178" s="61"/>
      <c r="I178" s="61"/>
      <c r="J178" s="58"/>
      <c r="K178" s="58"/>
      <c r="L178" s="58"/>
    </row>
    <row r="179" spans="1:12" ht="12.75" customHeight="1" x14ac:dyDescent="0.25">
      <c r="A179" s="62"/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</row>
    <row r="180" spans="1:12" ht="11.25" customHeight="1" x14ac:dyDescent="0.25">
      <c r="A180" s="62"/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</row>
    <row r="181" spans="1:12" ht="2.25" customHeight="1" x14ac:dyDescent="0.25">
      <c r="A181" s="58"/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58"/>
    </row>
    <row r="182" spans="1:12" ht="52.5" customHeight="1" x14ac:dyDescent="0.25"/>
  </sheetData>
  <mergeCells count="293">
    <mergeCell ref="F3:J3"/>
    <mergeCell ref="F4:J4"/>
    <mergeCell ref="F5:J5"/>
    <mergeCell ref="C139:G139"/>
    <mergeCell ref="A139:B139"/>
    <mergeCell ref="B8:D12"/>
    <mergeCell ref="F2:J2"/>
    <mergeCell ref="K7:L7"/>
    <mergeCell ref="N7:P7"/>
    <mergeCell ref="N8:P9"/>
    <mergeCell ref="N10:P10"/>
    <mergeCell ref="N11:P11"/>
    <mergeCell ref="N12:P12"/>
    <mergeCell ref="N13:P13"/>
    <mergeCell ref="F8:I11"/>
    <mergeCell ref="A15:L15"/>
    <mergeCell ref="A16:B16"/>
    <mergeCell ref="C16:G16"/>
    <mergeCell ref="A18:B18"/>
    <mergeCell ref="C18:G18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B26"/>
    <mergeCell ref="C26:G26"/>
    <mergeCell ref="A27:B27"/>
    <mergeCell ref="C27:G27"/>
    <mergeCell ref="A28:B28"/>
    <mergeCell ref="C28:G28"/>
    <mergeCell ref="A29:B29"/>
    <mergeCell ref="C29:G29"/>
    <mergeCell ref="A30:B30"/>
    <mergeCell ref="C30:G30"/>
    <mergeCell ref="A31:B31"/>
    <mergeCell ref="C31:G31"/>
    <mergeCell ref="A33:B33"/>
    <mergeCell ref="C33:G33"/>
    <mergeCell ref="A35:B35"/>
    <mergeCell ref="C35:G35"/>
    <mergeCell ref="A37:B37"/>
    <mergeCell ref="C37:G37"/>
    <mergeCell ref="A38:B38"/>
    <mergeCell ref="C38:G38"/>
    <mergeCell ref="A39:B39"/>
    <mergeCell ref="C39:G39"/>
    <mergeCell ref="A40:B40"/>
    <mergeCell ref="C40:G40"/>
    <mergeCell ref="A42:B42"/>
    <mergeCell ref="C42:G42"/>
    <mergeCell ref="A44:B44"/>
    <mergeCell ref="C44:G44"/>
    <mergeCell ref="A45:B45"/>
    <mergeCell ref="C45:G45"/>
    <mergeCell ref="A46:B46"/>
    <mergeCell ref="C46:G46"/>
    <mergeCell ref="A47:B47"/>
    <mergeCell ref="C47:G47"/>
    <mergeCell ref="A48:B48"/>
    <mergeCell ref="C48:G48"/>
    <mergeCell ref="A49:B49"/>
    <mergeCell ref="C49:G49"/>
    <mergeCell ref="A50:B50"/>
    <mergeCell ref="C50:G50"/>
    <mergeCell ref="A51:B51"/>
    <mergeCell ref="C51:G51"/>
    <mergeCell ref="A52:B52"/>
    <mergeCell ref="C52:G52"/>
    <mergeCell ref="A53:B53"/>
    <mergeCell ref="C53:G53"/>
    <mergeCell ref="A54:B54"/>
    <mergeCell ref="C54:G54"/>
    <mergeCell ref="A55:B55"/>
    <mergeCell ref="C55:G55"/>
    <mergeCell ref="A56:B56"/>
    <mergeCell ref="C56:G56"/>
    <mergeCell ref="A57:B57"/>
    <mergeCell ref="C57:G57"/>
    <mergeCell ref="A59:B59"/>
    <mergeCell ref="C59:G59"/>
    <mergeCell ref="A61:B61"/>
    <mergeCell ref="C61:G61"/>
    <mergeCell ref="A62:B62"/>
    <mergeCell ref="C62:G62"/>
    <mergeCell ref="A63:B63"/>
    <mergeCell ref="C63:G63"/>
    <mergeCell ref="A64:B64"/>
    <mergeCell ref="C64:G64"/>
    <mergeCell ref="A65:B65"/>
    <mergeCell ref="C65:G65"/>
    <mergeCell ref="A66:B66"/>
    <mergeCell ref="C66:G66"/>
    <mergeCell ref="A67:B67"/>
    <mergeCell ref="C67:G67"/>
    <mergeCell ref="A68:B68"/>
    <mergeCell ref="C68:G68"/>
    <mergeCell ref="A69:B69"/>
    <mergeCell ref="C69:G69"/>
    <mergeCell ref="A70:B70"/>
    <mergeCell ref="C70:G70"/>
    <mergeCell ref="A71:B71"/>
    <mergeCell ref="C71:G71"/>
    <mergeCell ref="A72:B72"/>
    <mergeCell ref="C72:G72"/>
    <mergeCell ref="A73:B73"/>
    <mergeCell ref="C73:G73"/>
    <mergeCell ref="A74:B74"/>
    <mergeCell ref="C74:G74"/>
    <mergeCell ref="A75:B75"/>
    <mergeCell ref="C75:G75"/>
    <mergeCell ref="A76:B76"/>
    <mergeCell ref="C76:G76"/>
    <mergeCell ref="A78:B78"/>
    <mergeCell ref="C78:G78"/>
    <mergeCell ref="A79:B79"/>
    <mergeCell ref="C79:G79"/>
    <mergeCell ref="A80:B80"/>
    <mergeCell ref="C80:G80"/>
    <mergeCell ref="A81:B81"/>
    <mergeCell ref="C81:G81"/>
    <mergeCell ref="A82:B82"/>
    <mergeCell ref="C82:G82"/>
    <mergeCell ref="A83:B83"/>
    <mergeCell ref="C83:G83"/>
    <mergeCell ref="A84:B84"/>
    <mergeCell ref="C84:G84"/>
    <mergeCell ref="A85:B85"/>
    <mergeCell ref="C85:G85"/>
    <mergeCell ref="A86:B86"/>
    <mergeCell ref="C86:G86"/>
    <mergeCell ref="A87:B87"/>
    <mergeCell ref="C87:G87"/>
    <mergeCell ref="A89:B89"/>
    <mergeCell ref="C89:G89"/>
    <mergeCell ref="A90:B90"/>
    <mergeCell ref="C90:G90"/>
    <mergeCell ref="A91:B91"/>
    <mergeCell ref="C91:G91"/>
    <mergeCell ref="A92:B92"/>
    <mergeCell ref="C92:G92"/>
    <mergeCell ref="A93:B93"/>
    <mergeCell ref="C93:G93"/>
    <mergeCell ref="A94:B94"/>
    <mergeCell ref="C94:G94"/>
    <mergeCell ref="A95:B95"/>
    <mergeCell ref="C95:G95"/>
    <mergeCell ref="A96:B96"/>
    <mergeCell ref="C96:G96"/>
    <mergeCell ref="A97:B97"/>
    <mergeCell ref="C97:G97"/>
    <mergeCell ref="A98:B98"/>
    <mergeCell ref="C98:G98"/>
    <mergeCell ref="A100:B100"/>
    <mergeCell ref="C100:G100"/>
    <mergeCell ref="A101:B101"/>
    <mergeCell ref="C101:G101"/>
    <mergeCell ref="A102:B102"/>
    <mergeCell ref="C102:G102"/>
    <mergeCell ref="A103:B103"/>
    <mergeCell ref="C103:G103"/>
    <mergeCell ref="A104:B104"/>
    <mergeCell ref="C104:G104"/>
    <mergeCell ref="A105:B105"/>
    <mergeCell ref="C105:G105"/>
    <mergeCell ref="A106:B106"/>
    <mergeCell ref="C106:G106"/>
    <mergeCell ref="A107:B107"/>
    <mergeCell ref="C107:G107"/>
    <mergeCell ref="A109:B109"/>
    <mergeCell ref="C109:G109"/>
    <mergeCell ref="A110:B110"/>
    <mergeCell ref="C110:G110"/>
    <mergeCell ref="A111:B111"/>
    <mergeCell ref="C111:G111"/>
    <mergeCell ref="A112:B112"/>
    <mergeCell ref="C112:G112"/>
    <mergeCell ref="A113:B113"/>
    <mergeCell ref="C113:G113"/>
    <mergeCell ref="A114:B114"/>
    <mergeCell ref="C114:G114"/>
    <mergeCell ref="A115:B115"/>
    <mergeCell ref="C115:G115"/>
    <mergeCell ref="A116:B116"/>
    <mergeCell ref="C116:G116"/>
    <mergeCell ref="A117:B117"/>
    <mergeCell ref="C117:G117"/>
    <mergeCell ref="A118:B118"/>
    <mergeCell ref="C118:G118"/>
    <mergeCell ref="A119:B119"/>
    <mergeCell ref="C119:G119"/>
    <mergeCell ref="A120:B120"/>
    <mergeCell ref="C120:G120"/>
    <mergeCell ref="A121:B121"/>
    <mergeCell ref="C121:G121"/>
    <mergeCell ref="A123:B123"/>
    <mergeCell ref="C123:G123"/>
    <mergeCell ref="A124:B124"/>
    <mergeCell ref="C124:G124"/>
    <mergeCell ref="A125:B125"/>
    <mergeCell ref="C125:G125"/>
    <mergeCell ref="A126:B126"/>
    <mergeCell ref="C126:G126"/>
    <mergeCell ref="A127:B127"/>
    <mergeCell ref="C127:G127"/>
    <mergeCell ref="A128:B128"/>
    <mergeCell ref="C128:G128"/>
    <mergeCell ref="A129:B129"/>
    <mergeCell ref="C129:G129"/>
    <mergeCell ref="A130:B130"/>
    <mergeCell ref="C130:G130"/>
    <mergeCell ref="A132:B132"/>
    <mergeCell ref="C132:G132"/>
    <mergeCell ref="A133:B133"/>
    <mergeCell ref="C133:G133"/>
    <mergeCell ref="A134:B134"/>
    <mergeCell ref="C134:G134"/>
    <mergeCell ref="A135:B135"/>
    <mergeCell ref="C135:G135"/>
    <mergeCell ref="A136:B136"/>
    <mergeCell ref="C136:G136"/>
    <mergeCell ref="A138:B138"/>
    <mergeCell ref="C138:G138"/>
    <mergeCell ref="A140:B140"/>
    <mergeCell ref="C140:G140"/>
    <mergeCell ref="A141:B141"/>
    <mergeCell ref="C141:G141"/>
    <mergeCell ref="A142:B142"/>
    <mergeCell ref="C142:G142"/>
    <mergeCell ref="A144:B144"/>
    <mergeCell ref="C144:G144"/>
    <mergeCell ref="A145:B145"/>
    <mergeCell ref="C145:G145"/>
    <mergeCell ref="A146:B146"/>
    <mergeCell ref="C146:G146"/>
    <mergeCell ref="A147:B147"/>
    <mergeCell ref="C147:G147"/>
    <mergeCell ref="A148:B148"/>
    <mergeCell ref="C148:G148"/>
    <mergeCell ref="A149:B149"/>
    <mergeCell ref="C149:G149"/>
    <mergeCell ref="A151:B151"/>
    <mergeCell ref="C151:G151"/>
    <mergeCell ref="A153:B153"/>
    <mergeCell ref="C153:G153"/>
    <mergeCell ref="A154:B154"/>
    <mergeCell ref="C154:G154"/>
    <mergeCell ref="A155:B155"/>
    <mergeCell ref="C155:G155"/>
    <mergeCell ref="A156:B156"/>
    <mergeCell ref="C156:G156"/>
    <mergeCell ref="A157:B157"/>
    <mergeCell ref="C157:G157"/>
    <mergeCell ref="A158:B158"/>
    <mergeCell ref="C158:G158"/>
    <mergeCell ref="A160:B160"/>
    <mergeCell ref="C160:G160"/>
    <mergeCell ref="A161:B161"/>
    <mergeCell ref="C161:G161"/>
    <mergeCell ref="A162:B162"/>
    <mergeCell ref="C162:G162"/>
    <mergeCell ref="A163:B163"/>
    <mergeCell ref="C163:G163"/>
    <mergeCell ref="A164:B164"/>
    <mergeCell ref="C164:G164"/>
    <mergeCell ref="C166:G166"/>
    <mergeCell ref="A168:B168"/>
    <mergeCell ref="C168:G168"/>
    <mergeCell ref="A166:B166"/>
    <mergeCell ref="A170:B170"/>
    <mergeCell ref="C170:G170"/>
    <mergeCell ref="A181:F181"/>
    <mergeCell ref="G181:I181"/>
    <mergeCell ref="J181:L181"/>
    <mergeCell ref="A175:L175"/>
    <mergeCell ref="A177:F177"/>
    <mergeCell ref="G177:I177"/>
    <mergeCell ref="J177:L177"/>
    <mergeCell ref="A178:F178"/>
    <mergeCell ref="G178:I178"/>
    <mergeCell ref="J178:L178"/>
    <mergeCell ref="A179:L179"/>
    <mergeCell ref="A180:L180"/>
    <mergeCell ref="A171:L171"/>
    <mergeCell ref="A173:B173"/>
    <mergeCell ref="C173:G173"/>
    <mergeCell ref="A174:B174"/>
    <mergeCell ref="C174:G174"/>
  </mergeCells>
  <printOptions horizontalCentered="1"/>
  <pageMargins left="0.47244094488188981" right="0.35433070866141736" top="0.23622047244094491" bottom="1.3385826771653544" header="0.31496062992125984" footer="0.31496062992125984"/>
  <pageSetup scale="90" orientation="landscape" r:id="rId1"/>
  <rowBreaks count="1" manualBreakCount="1">
    <brk id="28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Sheet</vt:lpstr>
      <vt:lpstr>Sheet!Área_de_impresión</vt:lpstr>
      <vt:lpstr>Sheet!Títulos_a_imprimir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2025-04-29T20:36:49Z</cp:lastPrinted>
  <dcterms:created xsi:type="dcterms:W3CDTF">2025-04-07T19:55:38Z</dcterms:created>
  <dcterms:modified xsi:type="dcterms:W3CDTF">2025-04-30T19:52:43Z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23.1.4.0</vt:lpwstr>
  </property>
</Properties>
</file>